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35" yWindow="105" windowWidth="17400" windowHeight="7830"/>
  </bookViews>
  <sheets>
    <sheet name="25 ДЛФ" sheetId="12" r:id="rId1"/>
  </sheets>
  <definedNames>
    <definedName name="_xlnm.Print_Area" localSheetId="0">'25 ДЛФ'!$A$1:$P$146</definedName>
  </definedNames>
  <calcPr calcId="162913"/>
</workbook>
</file>

<file path=xl/calcChain.xml><?xml version="1.0" encoding="utf-8"?>
<calcChain xmlns="http://schemas.openxmlformats.org/spreadsheetml/2006/main">
  <c r="J111" i="12" l="1"/>
  <c r="K111" i="12"/>
  <c r="L111" i="12"/>
  <c r="K146" i="12"/>
  <c r="L146" i="12"/>
  <c r="J146" i="12"/>
  <c r="J62" i="12"/>
  <c r="K62" i="12"/>
  <c r="L62" i="12"/>
  <c r="J106" i="12" l="1"/>
  <c r="L106" i="12"/>
  <c r="L139" i="12"/>
  <c r="J57" i="12"/>
  <c r="K57" i="12"/>
  <c r="L57" i="12"/>
  <c r="J129" i="12"/>
  <c r="K129" i="12"/>
  <c r="L129" i="12"/>
  <c r="J95" i="12" l="1"/>
  <c r="L95" i="12"/>
  <c r="J145" i="12"/>
  <c r="K145" i="12"/>
  <c r="L145" i="12"/>
  <c r="J92" i="12"/>
  <c r="K92" i="12"/>
  <c r="L92" i="12"/>
  <c r="L81" i="12"/>
  <c r="K30" i="12" l="1"/>
  <c r="L30" i="12"/>
  <c r="J22" i="12"/>
  <c r="K22" i="12"/>
  <c r="L22" i="12"/>
  <c r="J43" i="12" l="1"/>
  <c r="K43" i="12"/>
  <c r="L43" i="12"/>
  <c r="C87" i="12" l="1"/>
  <c r="J99" i="12" l="1"/>
  <c r="K99" i="12"/>
  <c r="L99" i="12"/>
  <c r="P122" i="12"/>
  <c r="M122" i="12"/>
  <c r="C122" i="12"/>
  <c r="C120" i="12" l="1"/>
  <c r="M120" i="12"/>
  <c r="P120" i="12"/>
  <c r="K81" i="12" l="1"/>
</calcChain>
</file>

<file path=xl/sharedStrings.xml><?xml version="1.0" encoding="utf-8"?>
<sst xmlns="http://schemas.openxmlformats.org/spreadsheetml/2006/main" count="760" uniqueCount="328">
  <si>
    <t xml:space="preserve">Рейдовою бригадою </t>
  </si>
  <si>
    <t xml:space="preserve">Рейдовою биригадою </t>
  </si>
  <si>
    <t>Сновидовицьке</t>
  </si>
  <si>
    <t>Лісництво</t>
  </si>
  <si>
    <t>Назва підприємства</t>
  </si>
  <si>
    <t>Короткий зміст лісопорушення</t>
  </si>
  <si>
    <t>Стан розгляду справи за звітний період</t>
  </si>
  <si>
    <t>Ким отримано матеріали (порушено кримінальне провадження, дата порушення)</t>
  </si>
  <si>
    <t>Проводяться слідчі дії.</t>
  </si>
  <si>
    <t>Проводяться слідчі дії</t>
  </si>
  <si>
    <t>Жубровицьке</t>
  </si>
  <si>
    <t>12.01.2021 № 51</t>
  </si>
  <si>
    <t>27.01.2021 № 140</t>
  </si>
  <si>
    <t>Дата скоєння незаконної рубки</t>
  </si>
  <si>
    <t xml:space="preserve">Квартал </t>
  </si>
  <si>
    <t>Виділ, (виділи)</t>
  </si>
  <si>
    <t>Порода</t>
  </si>
  <si>
    <t>дуб</t>
  </si>
  <si>
    <t>Маса, куб.м.</t>
  </si>
  <si>
    <t>Кількість дерев, шт.</t>
  </si>
  <si>
    <t>Розмір, шкоди, грн.</t>
  </si>
  <si>
    <t>сосна</t>
  </si>
  <si>
    <t>1       2</t>
  </si>
  <si>
    <t>1      1</t>
  </si>
  <si>
    <t>Ким виявлено лісопору-шення</t>
  </si>
  <si>
    <t>06.01.2021 № 6</t>
  </si>
  <si>
    <t>Разом</t>
  </si>
  <si>
    <t>№ з/п</t>
  </si>
  <si>
    <t>Відділення поліції № 2 Коростенського районного управління поліції ГУНП в Житомирській області, відомості внесено до ЄРДР за №12014060260000199 від 06.01.2021, з кваліфікацією за ч.1 ст.246 КК України, відкрите кримінальне провадження</t>
  </si>
  <si>
    <t>Попільнянське</t>
  </si>
  <si>
    <t>дуб  клен</t>
  </si>
  <si>
    <t>4           2</t>
  </si>
  <si>
    <t>08.02.2021 № 89</t>
  </si>
  <si>
    <t>ДП "Білокоровицький лісгосп"</t>
  </si>
  <si>
    <t>ДП "Городницький лісгосп"</t>
  </si>
  <si>
    <t>ДП "Коростишівський лісгосп"</t>
  </si>
  <si>
    <t>ДП "Олевський лісгосп"</t>
  </si>
  <si>
    <t>ДП "Попільнянський лісгосп"</t>
  </si>
  <si>
    <t xml:space="preserve">Смолівське </t>
  </si>
  <si>
    <t xml:space="preserve">дуб  </t>
  </si>
  <si>
    <t>Відділення поліції № 2 Житомирського районного управління поліції ГУНП в Житомирській області, відомості внесено до ЄРДР за №120210604400003 від 08.02.2021, з кваліфікацією за ч.1 ст.246 КК України відкрите кримінальне провадження</t>
  </si>
  <si>
    <t>Відділення поліції № 2 Житомирського районного управління поліції ГУНП в Житомирській області, відомості внесено до ЄРДР за №12021060420000007 від 07.02.2021,  з кваліфікацією за ч.1 ст.246 КК України відкрите кримінальне провадження</t>
  </si>
  <si>
    <t>Відділення поліції № 2 Коростенського районного управління поліції ГУНП в Житомирській області, відомості внесено до ЄРДР за №12021060520000004 від 06.01.2021, з кваліфікацією за ч.1 ст.246 КК України відкрите кримінальне провадження</t>
  </si>
  <si>
    <t>Відділення поліції № 2 Коростенського районного управління поліції ГУНП в Житомирській області, відомості внесено до ЄРДР за №12021060260000006 від 13.01.2021, з кваліфікацією за ч.1 ст.246 КК України відкрите кримінальне провадження</t>
  </si>
  <si>
    <t>Дата і номер вихідного листа до правоохо-ронних органів</t>
  </si>
  <si>
    <t>Новоград-Волинським районним ВП ГУНПУ у Житомирській області, відомості внесено до ЄРДР за №12021060090000019 від 27.01.2021, з кваліфікацією за ч.1 ст.246 КК України відкрите кримінальне провадження</t>
  </si>
  <si>
    <t>дуб  сх.</t>
  </si>
  <si>
    <t>17.02.2021 № 104</t>
  </si>
  <si>
    <t>Відділення поліції № 2 Житомирського районного управління поліції ГУНП в Житомирській області</t>
  </si>
  <si>
    <t>ДП "Житомирський лісгосп"</t>
  </si>
  <si>
    <t>Богунське</t>
  </si>
  <si>
    <t>дуб  граб</t>
  </si>
  <si>
    <t xml:space="preserve">3            2  </t>
  </si>
  <si>
    <t>22.02.2021 № 107</t>
  </si>
  <si>
    <t>Корнинське</t>
  </si>
  <si>
    <t>Складено протокол про адміністративне правопорушення за статтею 65 КУпАП від 25.02.2021, винесено постанову про стяягнення штрафу у сумі  510 грн. та стягнення розміру шкоди, заподіяної лісу у сумі 3133 грн.</t>
  </si>
  <si>
    <t>Складено протокол про адміністративне правопорушення за статтею 65 КУпАП від 25.01.2021, винесено постанову про стяягнення штрафу у сумі  510 грн. та стягнення розміру шкоди, заподіяної лісу у сумі 760 грн.</t>
  </si>
  <si>
    <t>дуб граб</t>
  </si>
  <si>
    <t>7           11</t>
  </si>
  <si>
    <t>ДП "Народицьький спецлісгосп"</t>
  </si>
  <si>
    <t>Базарське</t>
  </si>
  <si>
    <t>Складено протокол про адміністративне правопорушення за статтею 65 КУпАП від 06.04.2021, винесено постанову про стяягнення штрафу у сумі  510 грн. та стягнення розміру шкоди, заподіяної лісу у сумі 7632 грн.</t>
  </si>
  <si>
    <t>Корабельне</t>
  </si>
  <si>
    <t>Левківське</t>
  </si>
  <si>
    <t>дуб граб липа</t>
  </si>
  <si>
    <t>5        11         1</t>
  </si>
  <si>
    <t>61                               62</t>
  </si>
  <si>
    <t>21 24 10</t>
  </si>
  <si>
    <t>ДЛО лісництва</t>
  </si>
  <si>
    <t>14.04.2021 № 277</t>
  </si>
  <si>
    <t>21.04.2021 № 291</t>
  </si>
  <si>
    <t>ДП "Бердичівський лісгосп"</t>
  </si>
  <si>
    <t>Любарське</t>
  </si>
  <si>
    <t>27.04.2021 № 200</t>
  </si>
  <si>
    <t>ДП "Баранівське ЛМГ"</t>
  </si>
  <si>
    <t>Биківське</t>
  </si>
  <si>
    <t>Баранівське</t>
  </si>
  <si>
    <t>вільха</t>
  </si>
  <si>
    <t>ДП "Овруцький лісгосп"</t>
  </si>
  <si>
    <t xml:space="preserve">Ігнатпільське </t>
  </si>
  <si>
    <t>12 21</t>
  </si>
  <si>
    <t>17.05.2021 № 316</t>
  </si>
  <si>
    <t>Ходорківське</t>
  </si>
  <si>
    <t>сосна сх.</t>
  </si>
  <si>
    <t>Старший майстер</t>
  </si>
  <si>
    <t>Складено протокол про адміністративне правопорушення за статтею 65 КУпАП від 17.05.2021, винесено постанову про стяягнення штрафу у сумі  510 грн. та стягнення розміру шкоди, заподіяної лісу у сумі 2335 грн.</t>
  </si>
  <si>
    <t>Відділення поліції № 1 Коростенського районного управління поліції ГУНП в Житомирській області, відомості внесено до ЄРДР за №12021060500000116 від 17.05.2021, з кваліфікацією за ч.1 ст.246 КК України відкрите кримінальне провадження</t>
  </si>
  <si>
    <t xml:space="preserve">14 16 </t>
  </si>
  <si>
    <t>Станишівське</t>
  </si>
  <si>
    <t>Тепеницьке, ботанічний заказник місцевого значення "Замисловиць-кий"</t>
  </si>
  <si>
    <t>31.05.2021 № 414</t>
  </si>
  <si>
    <t>8      4</t>
  </si>
  <si>
    <t>26.04.2021 № 302</t>
  </si>
  <si>
    <r>
      <t xml:space="preserve">9      </t>
    </r>
    <r>
      <rPr>
        <sz val="8"/>
        <color theme="0"/>
        <rFont val="Times New Roman"/>
        <family val="1"/>
        <charset val="204"/>
      </rPr>
      <t xml:space="preserve">000 </t>
    </r>
    <r>
      <rPr>
        <sz val="8"/>
        <color indexed="8"/>
        <rFont val="Times New Roman"/>
        <family val="1"/>
        <charset val="204"/>
      </rPr>
      <t xml:space="preserve">    2</t>
    </r>
  </si>
  <si>
    <r>
      <t xml:space="preserve">28  </t>
    </r>
    <r>
      <rPr>
        <sz val="8"/>
        <color theme="0"/>
        <rFont val="Times New Roman"/>
        <family val="1"/>
        <charset val="204"/>
      </rPr>
      <t>00</t>
    </r>
    <r>
      <rPr>
        <sz val="8"/>
        <color indexed="8"/>
        <rFont val="Times New Roman"/>
        <family val="1"/>
        <charset val="204"/>
      </rPr>
      <t xml:space="preserve"> 14 </t>
    </r>
  </si>
  <si>
    <r>
      <t xml:space="preserve">49 </t>
    </r>
    <r>
      <rPr>
        <sz val="8"/>
        <color theme="0"/>
        <rFont val="Times New Roman"/>
        <family val="1"/>
        <charset val="204"/>
      </rPr>
      <t>00</t>
    </r>
    <r>
      <rPr>
        <sz val="8"/>
        <color indexed="8"/>
        <rFont val="Times New Roman"/>
        <family val="1"/>
        <charset val="204"/>
      </rPr>
      <t xml:space="preserve">  50</t>
    </r>
  </si>
  <si>
    <t>07.05.2021 № 331</t>
  </si>
  <si>
    <t>дуб  липа</t>
  </si>
  <si>
    <t>15       1</t>
  </si>
  <si>
    <t>11.05.2021 № 335</t>
  </si>
  <si>
    <t>дуб    граб</t>
  </si>
  <si>
    <t>7          2</t>
  </si>
  <si>
    <t>11.05.2021 № 336</t>
  </si>
  <si>
    <t>26.04.2021 № 303</t>
  </si>
  <si>
    <t xml:space="preserve">Олевське </t>
  </si>
  <si>
    <t>ДП "Малинський лісгосп"</t>
  </si>
  <si>
    <t>Любовицьке</t>
  </si>
  <si>
    <t>осика сх.</t>
  </si>
  <si>
    <t>Складено протокол про адміністративне правопорушення за статтею 65 КУпАП від 03.06.2021, винесено постанову про стяягнення штрафу у сумі  1020 грн. та стягнення розміру шкоди, заподіяної лісу у сумі 91 грн.</t>
  </si>
  <si>
    <t>Романівське</t>
  </si>
  <si>
    <t>ясен</t>
  </si>
  <si>
    <t>Порушником шкода сплачена у добровільному порядку 71557 грн.</t>
  </si>
  <si>
    <t>бере-за</t>
  </si>
  <si>
    <t>15.06.2021 № 659</t>
  </si>
  <si>
    <t xml:space="preserve">Любарське відділення поліції Бердичівського відділу поліції ГУНП в Житомирській області </t>
  </si>
  <si>
    <t>ДП "Лугинський спецлісгосп"</t>
  </si>
  <si>
    <t xml:space="preserve">Івницьке </t>
  </si>
  <si>
    <t>Складено протокол про адміністративне правопорушення за статтею 65 КУпАП від 02.06.2021, винесено постанову про стяягнення штрафу у сумі  510 грн. та стягнення розміру шкоди, заподіяної лісу у сумі 1482 грн.</t>
  </si>
  <si>
    <t>Кам'янське</t>
  </si>
  <si>
    <t>вільха сх.</t>
  </si>
  <si>
    <t>Складено протокол про адміністративне правопорушення за статтею 65 КУпАП від 26.01.2021, винесено постанову про стяягнення штрафу у сумі  510 грн. та стягнення розміру шкоди, заподіяної лісу у сумі 412 грн.</t>
  </si>
  <si>
    <t>Зеремлянське</t>
  </si>
  <si>
    <t>Складено протокол про адміністративне правопорушення за статтею 65 КУпАП від 15.06.2021, винесено постанову про стяягнення штрафу у сумі  510 грн. та стягнення розміру шкоди, заподіяної лісу у сумі 412 грн.</t>
  </si>
  <si>
    <t>Зубковецьке</t>
  </si>
  <si>
    <t>09.06.2021 № 763</t>
  </si>
  <si>
    <t>Відділення поліції № 2 Коростенського районного управління поліції ГУНП в Житомирській області, відомості внесено до ЄРДР за №12021060520000053 за ст.246 ч.1 ККУ від 09.06.2021України відкрите кримінальне провадження</t>
  </si>
  <si>
    <t>Броницьке</t>
  </si>
  <si>
    <t>Складено протокол про адміністративне правопорушення за статтею 65 КУпАП від 19.07.2021, винесено постанову про стяягнення штрафу у сумі  510 грн. та стягнення розміру шкоди, заподіяної лісу у сумі 411 грн.</t>
  </si>
  <si>
    <t>Складено протокол про адміністративне правопорушення за статтею 65 КУпАП від 27.07.2021, винесено постанову про стяягнення штрафу у сумі  510 грн. та стягнення розміру шкоди, заподіяної лісу у сумі 2530 грн.</t>
  </si>
  <si>
    <t>ДП "Зарічанський лісгосп"</t>
  </si>
  <si>
    <t>Довбиське</t>
  </si>
  <si>
    <t>Миропільське</t>
  </si>
  <si>
    <t xml:space="preserve">Чуднівське </t>
  </si>
  <si>
    <t>граб зв.</t>
  </si>
  <si>
    <t>3                                                                                                                                                      3      7</t>
  </si>
  <si>
    <t xml:space="preserve">сосна    дуб      сосна  </t>
  </si>
  <si>
    <t>7           1           4</t>
  </si>
  <si>
    <t>10.08.2021 № 617</t>
  </si>
  <si>
    <t>дуб   в'яз</t>
  </si>
  <si>
    <t>2         3</t>
  </si>
  <si>
    <t>18.08.2021 № 652</t>
  </si>
  <si>
    <t>Складено протокол про адміністративне правопорушення за статтею 65 КУпАП від 23.08.2021, винесено постанову про стяягнення штрафу у сумі  510 грн. та стягнення розміру шкоди, заподіяної лісу у сумі 1481 грн.</t>
  </si>
  <si>
    <t>всього по ЛМГ</t>
  </si>
  <si>
    <t>всього по ЛГ</t>
  </si>
  <si>
    <t>всього по  ЛГ</t>
  </si>
  <si>
    <t>ДП "Новоград-Волинське ДЛМГ"</t>
  </si>
  <si>
    <t>Майстер лісу</t>
  </si>
  <si>
    <t>всього по ДЛМГ</t>
  </si>
  <si>
    <t>Пищівське</t>
  </si>
  <si>
    <t>Рейдовою групою</t>
  </si>
  <si>
    <t>15.09.2021 № 991</t>
  </si>
  <si>
    <t>Красностав-ське</t>
  </si>
  <si>
    <t>07.09.2021 № 465</t>
  </si>
  <si>
    <t>дуб            .                                                 граб</t>
  </si>
  <si>
    <t>30 29</t>
  </si>
  <si>
    <t>17 27</t>
  </si>
  <si>
    <t>Лісовою озхооною</t>
  </si>
  <si>
    <t>28.09.2021 № 1027</t>
  </si>
  <si>
    <t>Лісничим</t>
  </si>
  <si>
    <t>23  10</t>
  </si>
  <si>
    <t>Відділення поліції № 1 Житомирського районного управління поліції ГУНП в Житомирській області, відомості внесено до ЄРДР за № 12021060410000172 від 14.04.2021,  з кваліфікацією за ч.1 ст.246 КК України відкрите кримінальне провадження</t>
  </si>
  <si>
    <t>Складено протокол про адміністративне правопорушення за статтею 65 КУпАП від 15.04.2021, винесено постанову про стяягнення штрафу у сумі  510 грн. та стягнення розміру шкоди, заподіяної лісу у сумі 2144 грн.</t>
  </si>
  <si>
    <t>Відділення поліції № 1 Житомирського районного управління поліції ГУНП в Житомирській області, відомості внесено до ЄРДР за № 12021060410000181 від 21.04.2021,  з кваліфікацією за ч.1 ст.246 КК України відкрите кримінальне провадження</t>
  </si>
  <si>
    <t>Відділення поліції № 1 Житомирського районного управління поліції ГУНП в Житомирській області, відомості внесено до ЄРДР за № 12021060410000019 від 19.08.2021,  з кваліфікацією за ч.1 ст.246 КК України відкрите кримінальне провадження</t>
  </si>
  <si>
    <t>Відділення поліції № 1 Житомирського районного управління поліції ГУНП в Житомирській області, вх. №8835 від 11.05.2021</t>
  </si>
  <si>
    <t xml:space="preserve">Відділення поліції № 1 Житомирського районного управління поліції ГУНП в Житомирській області Є.О.  Вх №9725від 10.09.2021 </t>
  </si>
  <si>
    <t>Складено протокол про адміністративне правопорушення за статтею 65 КУпАП від 15.09.2021, Матеріали направлено до Житомирського районного суду Житомирської області, лист № 789 від 17.09.2021.</t>
  </si>
  <si>
    <t>08.09.2021 № 690</t>
  </si>
  <si>
    <t>17.06.2021 №418/1</t>
  </si>
  <si>
    <t>27.09.2021 № 628</t>
  </si>
  <si>
    <t>06.01.2021 № 15</t>
  </si>
  <si>
    <t>Юрівське</t>
  </si>
  <si>
    <t>01.11.2021 № 1137</t>
  </si>
  <si>
    <t>Відділення поліції № 2 Коростенського районного управління поліції ГУНП в Житомирській області, відомості внесено до ЄДРДР 12021060520000112 від 01.11.2021 з класифікаціює за ч. 1 ст. 246 КК України, відкрите кримінальне провадження</t>
  </si>
  <si>
    <t>Камянобрідсь-ке</t>
  </si>
  <si>
    <t>10.09.2021 № 1220</t>
  </si>
  <si>
    <t>Новоград-Волинським РВП ГУНП в Житомирській області відкрито кримінальне провадження №12021060530000590 від 14.09.2021 за ч. 1 ст. 246 КК України</t>
  </si>
  <si>
    <t>Знаходиться у провадженні</t>
  </si>
  <si>
    <t>05.10.2021 № 1331</t>
  </si>
  <si>
    <t>Новоград-Волинським РВП ГУНП в Житомирській області</t>
  </si>
  <si>
    <t>ДП "Ємільчинський лісгосп"</t>
  </si>
  <si>
    <t>Радовельське</t>
  </si>
  <si>
    <t>31                             32</t>
  </si>
  <si>
    <t xml:space="preserve"> 23 19</t>
  </si>
  <si>
    <t>15.11.2021 № 1473</t>
  </si>
  <si>
    <t>Глуманське</t>
  </si>
  <si>
    <t>сосна. сх</t>
  </si>
  <si>
    <t>Ємільчинське</t>
  </si>
  <si>
    <t xml:space="preserve">сосна. сх </t>
  </si>
  <si>
    <t>Складено протокол про адміністративне правопорушення за статтею 65 КУпАП від 12.11..2021, винесено постанову про стягнення штрафу у сумі 510 грн. та стягнення розміру шкоди, заподіяної лісу у сумі 843 грн.</t>
  </si>
  <si>
    <t>Адамівське</t>
  </si>
  <si>
    <t>Покровське</t>
  </si>
  <si>
    <t>Лісовою охороною</t>
  </si>
  <si>
    <t>12.11.2021 № 1189</t>
  </si>
  <si>
    <t xml:space="preserve">ялина </t>
  </si>
  <si>
    <t>ясен вільха</t>
  </si>
  <si>
    <t>сосна бере-за</t>
  </si>
  <si>
    <t>ясен сх.</t>
  </si>
  <si>
    <t>Складено протокол про адміністративне правопорушення за статтею 65 КУпАП від 08.11.2021, винесено постанову про стяягнення штрафу у сумі  1020 грн. та стягнення розміру шкоди, заподіяної лісу у сумі 12378 грн.</t>
  </si>
  <si>
    <t>17.11.2021 № 1198</t>
  </si>
  <si>
    <t>Камянське</t>
  </si>
  <si>
    <t>23.11.2021 № 1224</t>
  </si>
  <si>
    <t>Хочинське</t>
  </si>
  <si>
    <t>Складено протокол про адміністративне правопорушення за статтею 65 КУпАП від 28.11.2021, винесено постанову про стягнення штрафу у сумі 510 грн. та стягнення розміру шкоди, заподіяної лісу у сумі 1481 грн.</t>
  </si>
  <si>
    <t>Складено протокол про адміністративне правопорушення за статтею 65 КУпАП від 15.11.2021, винесено постанову про стяягнення штрафу у сумі  510 грн. та стягнення розміру шкоди, заподіяної лісу у сумі 59812 грн.</t>
  </si>
  <si>
    <t>Складено протокол про адміністративне правопорушення за статтею 65 КУпАП від 14.09.2021, винесено постанову про стяягнення штрафу у сумі  510 грн. та стягнення розміру шкоди, заподіяної лісу у сумі 1254 грн.</t>
  </si>
  <si>
    <r>
      <t>Відділення поліції № 1 Житомирського районного управління поліції ГУНП в Житомирській області, відомості внесено до ЄРДР за № 120260410000012 від 22.02.2021,</t>
    </r>
    <r>
      <rPr>
        <sz val="8"/>
        <color rgb="FFFF0000"/>
        <rFont val="Times New Roman"/>
        <family val="1"/>
        <charset val="204"/>
      </rPr>
      <t xml:space="preserve"> </t>
    </r>
    <r>
      <rPr>
        <sz val="8"/>
        <color indexed="8"/>
        <rFont val="Times New Roman"/>
        <family val="1"/>
        <charset val="204"/>
      </rPr>
      <t xml:space="preserve"> з кваліфікацією за ч.1 ст.246 КК України відкрите кримінальне провадження</t>
    </r>
  </si>
  <si>
    <t>Відділення поліції № 1 Житомирського районного управління поліції ГУНП в Житомирській області, відомості внесено   до ЄРДР за № 12021060410000194 від 26.04.2021,  з кваліфікацією за ч.1 ст.246 КК України відкрите кримінальне провадження (приєднано до ЄРДР № 12021060410000181 від 21.04.2021)</t>
  </si>
  <si>
    <t>Відділення поліції № 1 Житомирського районного управління поліції ГУНП в Житомирській області, відомості внесено до ЄРДР за № 12021060410000194 від 26.04.2021,  з кваліфікацією за ч.1 ст.246 КК України відкрите кримінальне провадження (приєднано до ЄРДР № 12021060410000181 від 21.04.2021)</t>
  </si>
  <si>
    <t>Відділення поліції № 1 Житомирського районного управління поліції ГУНП в Житомирській області, вх.№2384 від 11.05.2021 (приєднано до ЄРДР № 12021060410000181 від 21.04.2021)</t>
  </si>
  <si>
    <t>Відділення поліції № 1 Житомирського районного управління поліції ГУНП в Житомирській області, вх.№2382 від 11.05.2021(приєднано до ЄРДР № 12021060410000181 від 21.04.2021)</t>
  </si>
  <si>
    <t>Відділення поліції № 1 Житомирського районного управління поліції ГУНП в Житомирській області, вх.№2383 від 11.05.2021 (приєднано до ЄРДР № 12021060410000181 від 21.04.2021)</t>
  </si>
  <si>
    <t>Житомирське районне управління поліції ГУНП в Житомирській області, ЖЕО №5904 від 08.06.2021 передано до Житомирського РУП ГУНП (приєднано до ЄРДР № 12021060410000181 від 21.04.2021)</t>
  </si>
  <si>
    <t>Поясківське</t>
  </si>
  <si>
    <t>24.11.2021 № 1501</t>
  </si>
  <si>
    <t>Відділення поліції № 2 Коростенського районного управління поліції ГУНП в Житомирській області, відомості внесено до ЄРДР за №12021060520000125 за ст.246 ч.1 ККУ від 24.11.2021 України відкрите кримінальне провадження</t>
  </si>
  <si>
    <t>14                        1</t>
  </si>
  <si>
    <t xml:space="preserve">сосна    бере-за      </t>
  </si>
  <si>
    <t>Відділення поліції № 2 Коростенського районного управління поліції ГУНП в Житомирській області, відомості внесено до ЄРДР за №12021060520000120 за ст.246 ч.1 ККУ від 15.11.2021 України відкрите кримінальне провадження</t>
  </si>
  <si>
    <t>Чуднівське</t>
  </si>
  <si>
    <t>Відділення поліції № 2 Коростенського районного управління поліції ГУНП в Житомирській області, приєднано до кримінального провадження за №12014060260000267, з кваліфікацією за ч.1 ст.246 КК України.</t>
  </si>
  <si>
    <t>Відділення поліції № 2 Коростенського районного управління поліції ГУНП в Житомирській області, приєднано до кримінального провадження за №12021060520000090, з кваліфікацією за ч.1 ст.246 КК України.</t>
  </si>
  <si>
    <t>Відділення поліції № 2 Коростенського районного управління поліції ГУНП в Житомирській області, внесене до ЄРДР за №12021060520000123 від 23.11.2021, відкрите кримінальне провадження за ч.1 ст.246 КК України.</t>
  </si>
  <si>
    <t>Відділення поліції № 2 Коростенського районного управління поліції ГУНП в Житомирській областіприєднано до кримінального провадження за №12021060520000090, з кваліфікацією за ч.1 ст.246 КК України.</t>
  </si>
  <si>
    <t>Відділення поліції № 2 Коростенського районного управління поліції ГУНП в Житомирській області, приєднано до кримінального провадження №12014060260000740, з кваліфікацією за ч.1 ст.246 КК України.</t>
  </si>
  <si>
    <t>Відділення поліції № 2 Коростенського районного управління поліції ГУНП в Житомирській област, внесене  до ЄДРДР 12021060520000123 від 23.11.2021 з класифікаціює за ч. 1 ст. 246 КК України, відкрите кримінальне провадження</t>
  </si>
  <si>
    <t>Складено протокол про адміністративне правопорушення за статтею 65 КУпАП від 10.11.2021, винесено постанову про стяягнення штрафу у сумі  510 грн. та стягнення розміру шкоди, заподіяної лісу у сумі 822 грн.</t>
  </si>
  <si>
    <t>10.11 2021</t>
  </si>
  <si>
    <t>ДП "Лугинський лісгосп"</t>
  </si>
  <si>
    <t>Липницьке</t>
  </si>
  <si>
    <t>Лугинське</t>
  </si>
  <si>
    <t>Курчицьке</t>
  </si>
  <si>
    <t>ялина</t>
  </si>
  <si>
    <t>Рейдовою бригадою</t>
  </si>
  <si>
    <t>Малоцвілянсь-ке</t>
  </si>
  <si>
    <t>ДП.Коростишівьке ЛГ</t>
  </si>
  <si>
    <t>Кропивнянське</t>
  </si>
  <si>
    <t xml:space="preserve">сосна </t>
  </si>
  <si>
    <t>сосна сух</t>
  </si>
  <si>
    <t>Плановою ревізією</t>
  </si>
  <si>
    <t xml:space="preserve"> Розмір шкоди сплачено у  добровільному порядку</t>
  </si>
  <si>
    <t xml:space="preserve"> Інформація про рух справ за 2021 щодо незаконних рубок, скоєних  у лісах державних лісогосподарських підприємств, що координуються Житомирським ОУЛМГ</t>
  </si>
  <si>
    <t>Богданівське</t>
  </si>
  <si>
    <t xml:space="preserve">Гвоздяренське </t>
  </si>
  <si>
    <t>СоснаВільха</t>
  </si>
  <si>
    <t>Складено протокол про адміністративне правопорушення за статтею 65 КУпАП від 27.12.2021, винесено постанову про стягнення штрафу у сумі  510 грн. та стягнення розміру шкоди, заподіяної лісу у сумі 10958 грн.</t>
  </si>
  <si>
    <t>Білокоровицьке</t>
  </si>
  <si>
    <t>Замисловицьке</t>
  </si>
  <si>
    <t>0.002</t>
  </si>
  <si>
    <t>ДП "Радомишльське ЛМГ"</t>
  </si>
  <si>
    <t>Кримоцьке</t>
  </si>
  <si>
    <t>Краснобірське</t>
  </si>
  <si>
    <t>65     66</t>
  </si>
  <si>
    <t>37    8</t>
  </si>
  <si>
    <t xml:space="preserve"> №02-02-21/1508 від 28.12.2021 </t>
  </si>
  <si>
    <t>Радомишльське відділення поліції в  Житомирській області, відомості внесено до ЄРДР за                          № 12021060450000201 від 13.01.2021, з кваліфікацією за ч.1 ст.246 КК України відкрите кримінальне провадження</t>
  </si>
  <si>
    <t>Потіївське</t>
  </si>
  <si>
    <t>граб, бе-рест</t>
  </si>
  <si>
    <t xml:space="preserve">Покровське </t>
  </si>
  <si>
    <t>Відділення поліції № 2 Коростенського районного управління поліції ГУНП в Житомирській області 07.12.2021 р., приєднано до ЄРДР № 12021060520000091 за  ч. 1 ст. 246</t>
  </si>
  <si>
    <t>Олевське</t>
  </si>
  <si>
    <t>Кленівське</t>
  </si>
  <si>
    <t>Городницьке</t>
  </si>
  <si>
    <t>Липинське</t>
  </si>
  <si>
    <t>Надслучанське</t>
  </si>
  <si>
    <t>Ружинське</t>
  </si>
  <si>
    <t xml:space="preserve">Сосна сира </t>
  </si>
  <si>
    <t>Особа, що скоїла або підозрюєть-ся у скоєнні лісопору-шення</t>
  </si>
  <si>
    <t>Складено протокол про адміністративне правопорушення за статтею 65 КУпАП від 29.06.2021, винесено постанову про стяягнення штрафу у сумі  510 грн. та стягнення розміру шкоди, заподіяної лісу у сумі 411 грн.</t>
  </si>
  <si>
    <t>Складено протокол про адміністративне правопорушення за статтею 65 КУпАП від 20.06.2021, винесено постанову про стяягнення штрафу у сумі  510 грн. та стягнення розміру шкоди, заподіяної лісу у сумі 4670 грн.</t>
  </si>
  <si>
    <t>Складено протокол про адміністративне правопорушення за статтею 65 КУпАП від 24.06.2021, винесено постанову про стяягнення штрафу у сумі  510 грн. та стягнення розміру шкоди, заподіяної лісу у сумі 3816 грн.</t>
  </si>
  <si>
    <t>Складено протокол за ст.65.КУпАП від 19.11.21, винесено постанову про стягнення штрафу у сумі 510 грн. та стягнення розміру шкоди, заподіяної лісу у сумі 731 грн.</t>
  </si>
  <si>
    <t xml:space="preserve"> 07.12.2012 №1257</t>
  </si>
  <si>
    <t>Складено протокол про адміністративне правопорушення за статтею 65 КУпАП від 20.04.2021, винесено постанову про стяягнення штрафу у сумі  510 грн. та стягнення розміру шкоди, заподіяної лісу у сумі 1236 грн.</t>
  </si>
  <si>
    <t>Складено протокол про адміністративне правопорушення за статтею 65 КУпАП від 20.04.2021, винесено постанову про стяягнення штрафу у сумі  510 грн. та стягнення розміру шкоди, заподіяної лісу у сумі 412 грн.</t>
  </si>
  <si>
    <t>Складено протокол про адміністративне правопорушення за статтею 65 КУпАП від 30.04.2021, винесено постанову про стяягнення штрафу у сумі  510 грн. та стягнення розміру шкоди, заподіяної лісу у сумі 1692 грн.</t>
  </si>
  <si>
    <t>Складено протокол про адміністративне правопорушення за статтею 65 КУпАП від 19.05.2021, винесено постанову про стяягнення штрафу у сумі  510 грн. та стягнення розміру шкоди, заподіяної лісу у сумі 830 грн.</t>
  </si>
  <si>
    <t>Складено протокол про адміністративне правопорушення за статтею 65 КУпАП від 03.08.2021, винесено постанову про стяягнення штрафу у сумі  510 грн. та стягнення розміру шкоди, заподіяної лісу у сумі 845 грн.</t>
  </si>
  <si>
    <t>Складено протокол про адміністративне правопорушення за статтею 65 КУпАП від 17.08.2021, винесено постанову про стягнення штрафу у сумі  510 грн. та стягнення розміру шкоди, заподіяної лісу у сумі 824 грн.</t>
  </si>
  <si>
    <t>Складено протокол про адміністративне правопорушення за статтею 65 КУпАП від 26.08.2021, винесено постанову про стягнення штрафу у сумі  510 грн. та стягнення розміру шкоди, заподіяної лісу у сумі 9914 грн.</t>
  </si>
  <si>
    <t>Складено протокол про адміністративне правопорушення за статтею 65 КУпАП від 05.10.2021, винесено постанову про стягнення штрафу у сумі  510 грн. та стягнення розміру шкоди, заподіяної лісу у сумі 7826 грн.</t>
  </si>
  <si>
    <t>Складено протокол про адміністративне правопорушення за статтею 65 КУпАП від 07.10.2021, винесено постанову про стягнення штрафу у сумі  510 грн. та стягнення розміру шкоди, заподіяної лісу у сумі 9764 грн.</t>
  </si>
  <si>
    <t>Складено протокол про адміністративне правопорушення за статтею 65 КУпАП від 02.11.2021, винесено постанову про стягнення штрафу у сумі  510 грн. та стягнення розміру шкоди, заподіяної лісу у сумі 688 грн.</t>
  </si>
  <si>
    <t>Складено протокол про адміністративне правопорушення за статтею 65 КУпАП від 02.11.2021, винесено постанову про стягнення штрафу у сумі  510 грн. та стягнення розміру шкоди, заподіяної лісу у сумі 4874 грн.</t>
  </si>
  <si>
    <t>Складено протокол про адміністративне правопорушення за статтею 65 КУпАП від 04.11.2021, винесено постанову про стягнення штрафу у сумі  510 грн. та стягнення розміру шкоди, заподіяної лісу у сумі 827 грн.</t>
  </si>
  <si>
    <t>Складено протокол про адміністративне правопорушення за статтею 65 КУпАП від 13.11.2021, винесено постанову про стягнення штрафу у сумі  510 грн. та стягнення розміру шкоди, заподіяної лісу у сумі 7774 грн.</t>
  </si>
  <si>
    <t>Складено протокол про адміністративне правопорушення за статтею 65 КУпАП від 21.12.2021, винесено постанову про стягнення штрафу у сумі  510 грн. та стягнення розміру шкоди, заподіяної лісу у сумі 545 грн.</t>
  </si>
  <si>
    <t>Складено протокол про адміністративне правопорушення за статтею 65 КУпАП від 22.12.2021, винесено постанову про стягнення штрафу у сумі  510 грн. та стягнення розміру шкоди, заподіяної лісу у сумі 545 грн.</t>
  </si>
  <si>
    <t>Складено протокол про адміністративне правопорушення за статтею 65 КУпАП від 30.12.2021, винесено постанову про стягнення штрафу у сумі  510 грн. та стягнення розміру шкоди, заподіяної лісу у сумі 545 грн.</t>
  </si>
  <si>
    <t xml:space="preserve">Складено протокол про адміністративне правопорушення за статтею 65 КУпАП від 23.12.2021,винесено постанову про стягнення штрафу у сумі 510 грн.,та стягнення розміру шкоди,заподіяної лісу  у сумі 545 грн </t>
  </si>
  <si>
    <t xml:space="preserve">Складено протокол про адміністративне правопорушення за статтею 65 КУпАП від 27.12.2021,винесено постанову про стягнення штрафу у сумі 510 грн.,та стягнення розміру шкоди,заподіяної лісу  у сумі 545 грн </t>
  </si>
  <si>
    <t>Складено протокол про адміністративне правопорушення за статтею 65 КУпАП від 18.06.2021, винесено постанову про стяягнення штрафу у сумі  510 грн. та стягнення розміру шкоди, заподіяної лісу у сумі 411 грн.</t>
  </si>
  <si>
    <t>Складено протокол про адміністративне правопорушення за статтею 65 КУпАП від 20.08.2021, винесено постанову про стяягнення штрафу у сумі  510 грн. та стягнення розміру шкоди, заподіяної лісу у сумі 1643 грн.</t>
  </si>
  <si>
    <t>Складено протокол про адміністративне правопорушення за статтею 65 КУпАП від 20.08.2021, винесено постанову про стяягнення штрафу у сумі  510 грн. та стягнення розміру шкоди, заподіяної лісу у сумі 822 грн.</t>
  </si>
  <si>
    <t>Складено протокол про адміністративне правопорушення за статтею 65 КУпАП від 12.10.2021, винесено постанову про стяягнення штрафу у сумі  510 грн. та стягнення розміру шкоди, заподіяної лісу у сумі 251 грн.</t>
  </si>
  <si>
    <t>Складено протокол про адміністративне правопорушення за статтею 65 КУпАП від 22.12.2021, винесено постанову про стяягнення штрафу у сумі  510 грн. та стягнення розміру шкоди, заподіяної лісу у сумі 545 грн.</t>
  </si>
  <si>
    <t>Складено протокол про адміністративне правопорушення за статтею 65 КУпАП від 23.12.2021, винесено постанову про стяягнення штрафу у сумі  510 грн. та стягнення розміру шкоди, заподіяної лісу у сумі 545 грн.</t>
  </si>
  <si>
    <t>Складено протокол про адміністративне правопорушення за статтею 65 КУпАП від 27.12.2021, винесено постанову про стяягнення штрафу у сумі  510 грн. та стягнення розміру шкоди, заподіяної лісу у сумі 545 грн.</t>
  </si>
  <si>
    <t>Складено протокол про адміністративне правопорушення за статтею 65 КУпАП від 28.12.2021, винесено постанову про стяягнення штрафу у сумі  510 грн. та стягнення розміру шкоди, заподіяної лісу у сумі 545 грн.</t>
  </si>
  <si>
    <t>Складено протокол про адміністративне правопорушення за статтею 65 КУпАП від 30.12.2021, винесено постанову про стяягнення штрафу у сумі  510 грн. та стягнення розміру шкоди, заподіяної лісу у сумі 545 грн.</t>
  </si>
  <si>
    <t>Складено протокол про адміністративне правопорушення за статтею 65 КУпАП від 02.08.2021, винесено постанову про стягнення штрафу у сумі 510 грн. та стягнення розміру шкоди, заподіяної лісу у сумі 5290 грн.</t>
  </si>
  <si>
    <t>Складено протокол про адміністративне правопорушення за статтею 65 КУпАП від 19.08.2021, винесено постанову про стягнення штрафу у сумі 510 грн. та стягнення розміру шкоди, заподіяної лісу у сумі 20709 грн.</t>
  </si>
  <si>
    <t>Складено протокол про адміністративне правопорушення за статтею 65 КУпАП від 28.12.2021, винесено постанову про стягнення штрафу у сумі 510 грн. та стягнення розміру шкоди, заподіяної лісу у сумі 545 грн.</t>
  </si>
  <si>
    <t>Складено протокол про адміністративне правопорушення за статтею 65 КУпАП від 30.12.2021, винесено постанову про стягнення штрафу у сумі 510 грн. та стягнення розміру шкоди, заподіяної лісу у сумі 545 грн.</t>
  </si>
  <si>
    <t>Складено протокол про адміністративне правопорушення за статтею 65 КУпАП від 09.11.2021, винесено постанову про стягнення штрафу у сумі 510 грн. та стягнення розміру шкоди, заподіяної лісу у сумі 1481 грн.</t>
  </si>
  <si>
    <t xml:space="preserve">Складено протокол про адміністративне правопорушення за статтею 65 КУпАП від 27.12.2021 р.  Шкода 545 грн та адмініфстративний штраф 510 грн. порушником сплачено добровільно. </t>
  </si>
  <si>
    <t>Складено протокол про адміністративне правопорушення за статтею 65 КУпАП від 23.07.2021, винесено постанову про стяягнення штрафу у сумі  510 грн. та стягнення розміру шкоди, заподіяної лісу у сумі 5924 грн.</t>
  </si>
  <si>
    <t>Складено протокол про адміністративне правопорушення за статтею 65 КУпАП від 05.12.2021, винесено постанову про стягнення штрафу у сумі  510 грн. та стягнення розміру шкоди, заподіяної лісу у сумі 545 грн.</t>
  </si>
  <si>
    <t>Складено протокол про адміністративне правопорушення за статтею 65 КУпАП від 24.12.2021, винесено постанову про стягнення штрафу у сумі  510 грн. та стягнення розміру шкоди, заподіяної лісу у сумі 545 грн.</t>
  </si>
  <si>
    <t>Складено протокол про адміністративне правопорушення за статтею 65 КУпАП від 02.09.2021, винесено постанову про стяягнення штрафу у сумі  510 грн. та стягнення розміру шкоди, заподіяної лісу у сумі 11623 грн. Завдана шкода і адмінштраф сплачені правопорушником добровільно.</t>
  </si>
  <si>
    <t>Складено протокол про адміністративне правопорушення за статтею 65 КУпАП від 02.09.2021, винесено постанову про стяягнення штрафу у сумі  510 грн. та стягнення розміру шкоди, заподіяної лісу у сумі 1686 грн. Завдана шкода і адмінштраф сплачені правопорушником добровільно.</t>
  </si>
  <si>
    <t>Складено протокол про адміністративне правопорушення за статтею 65 КУпАП від 13.12.2021, винесено постанову про стяягнення штрафу у сумі  510 грн. та стягнення розміру шкоди, заподіяної лісу у сумі 545 грн. Завдана шкода і адмінштраф сплачені правопорушником добровільно.</t>
  </si>
  <si>
    <t>Складено протокол про адміністративне правопорушення за статтею 65 КУпАП від 22.12.2021, винесено постанову про стяягнення штрафу у сумі  510 грн. та стягнення розміру шкоди, заподіяної лісу у сумі 545 грн. Завдана шкода і адмінштраф сплачені правопорушником добровільно.</t>
  </si>
  <si>
    <t>Складено протокол про адміністративне правопорушення за статтею 65 КУпАП від 26.12.2021, винесено постанову про стяягнення штрафу у сумі  510 грн. та стягнення розміру шкоди, заподіяної лісу у сумі 545 грн.</t>
  </si>
  <si>
    <t>Складено протокол про адміністративне правопорушення за статтею 65 КУпАП від 27.12.2021, винесено постанову про стяягнення штрафу у сумі  510 грн. та стягнення розміру шкоди, заподіяної лісу у сумі 2335 грн.</t>
  </si>
  <si>
    <t>Складено протокол про адміністративне правопорушення за статтею 65 КУпАП від 10.12.2021, винесено постанову про стягнення штрафу у сумі  510 грн. та стягнення розміру шкоди, заподіяної лісу у сумі 960 грн.</t>
  </si>
  <si>
    <t>Складено протокол про адміністративне правопорушення за статтею 65 КУпАП від 29.12.2021, винесено постанову про стягнення штрафу у сумі  510 грн. та стягнення розміру шкоди, заподіяної лісу у сумі 545 грн.</t>
  </si>
  <si>
    <t>13(1)</t>
  </si>
  <si>
    <t>Закусилівське</t>
  </si>
  <si>
    <t>Заліське</t>
  </si>
  <si>
    <t>24(2)</t>
  </si>
  <si>
    <t>Червоноволь-ське</t>
  </si>
  <si>
    <t>Коростишів-ське</t>
  </si>
  <si>
    <t xml:space="preserve">Радомишль-ське </t>
  </si>
  <si>
    <t xml:space="preserve">Коростенське  районне управління поліції ГУНП в Житомирській області.Кримінальне провадження №12021060490000380 від. 17.06.2021 за ч.1 ст.246 ККУ </t>
  </si>
  <si>
    <t xml:space="preserve">Коростенське  районне управління поліції ГУНП в Житомирській області. Кримінальне провадження №12021060490000663 від. 09.10.2021 за ч.1 ст.246 ККУ </t>
  </si>
  <si>
    <t>Складено протокол про адміністративне правопорушення за статтею 65 КУпАП від 20.12.2021, винесено постанову про стягнення штрафу у сумі 510 грн. та стягнення розміру шкоди, заподіяної лісу у сумі 31753 грн.</t>
  </si>
  <si>
    <t>Складено протокол про адміністративне правопорушення за статтею 65 КУпАП від 20.12.2021, винесено постанову про стягнення штрафу у сумі 510 грн. та стягнення розміру шкоди, заподіяної лісу у сумі 33699 грн.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</si>
</sst>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sz val="8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textRotation="90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center" vertical="center" wrapText="1"/>
    </xf>
    <xf numFmtId="14" fontId="9" fillId="3" borderId="3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left" vertical="center" wrapText="1"/>
    </xf>
    <xf numFmtId="0" fontId="1" fillId="3" borderId="7" xfId="0" applyFont="1" applyFill="1" applyBorder="1" applyAlignment="1">
      <alignment horizontal="left" vertical="center" wrapText="1"/>
    </xf>
    <xf numFmtId="0" fontId="1" fillId="3" borderId="8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center" vertical="center" wrapText="1"/>
    </xf>
    <xf numFmtId="1" fontId="11" fillId="3" borderId="3" xfId="0" applyNumberFormat="1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left" vertical="top" wrapText="1"/>
    </xf>
    <xf numFmtId="14" fontId="1" fillId="3" borderId="3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top" wrapText="1"/>
    </xf>
    <xf numFmtId="0" fontId="1" fillId="3" borderId="6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center" vertical="center" wrapText="1"/>
    </xf>
    <xf numFmtId="1" fontId="12" fillId="3" borderId="1" xfId="0" applyNumberFormat="1" applyFont="1" applyFill="1" applyBorder="1" applyAlignment="1">
      <alignment horizontal="center" vertical="center" wrapText="1"/>
    </xf>
    <xf numFmtId="1" fontId="12" fillId="3" borderId="3" xfId="0" applyNumberFormat="1" applyFont="1" applyFill="1" applyBorder="1" applyAlignment="1">
      <alignment horizontal="center" vertical="center" wrapText="1"/>
    </xf>
    <xf numFmtId="2" fontId="1" fillId="3" borderId="3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14" fontId="9" fillId="3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top" wrapText="1"/>
    </xf>
    <xf numFmtId="0" fontId="1" fillId="3" borderId="5" xfId="0" applyFont="1" applyFill="1" applyBorder="1" applyAlignment="1">
      <alignment horizontal="left" vertical="top" wrapText="1"/>
    </xf>
    <xf numFmtId="0" fontId="1" fillId="3" borderId="6" xfId="0" applyFont="1" applyFill="1" applyBorder="1" applyAlignment="1">
      <alignment horizontal="left" vertical="top" wrapText="1"/>
    </xf>
    <xf numFmtId="0" fontId="1" fillId="3" borderId="4" xfId="0" applyFont="1" applyFill="1" applyBorder="1" applyAlignment="1">
      <alignment vertical="center" wrapText="1"/>
    </xf>
    <xf numFmtId="0" fontId="1" fillId="3" borderId="5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4" fontId="1" fillId="3" borderId="4" xfId="0" applyNumberFormat="1" applyFont="1" applyFill="1" applyBorder="1" applyAlignment="1">
      <alignment horizontal="left" vertical="center" wrapText="1"/>
    </xf>
    <xf numFmtId="14" fontId="1" fillId="3" borderId="5" xfId="0" applyNumberFormat="1" applyFont="1" applyFill="1" applyBorder="1" applyAlignment="1">
      <alignment horizontal="left" vertical="center" wrapText="1"/>
    </xf>
    <xf numFmtId="14" fontId="1" fillId="3" borderId="6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9"/>
  <sheetViews>
    <sheetView tabSelected="1" view="pageBreakPreview" topLeftCell="A130" zoomScale="142" zoomScaleNormal="148" zoomScaleSheetLayoutView="142" workbookViewId="0">
      <selection activeCell="E7" sqref="E7"/>
    </sheetView>
  </sheetViews>
  <sheetFormatPr defaultRowHeight="14.25" customHeight="1" x14ac:dyDescent="0.25"/>
  <cols>
    <col min="1" max="2" width="3.140625" style="4" customWidth="1"/>
    <col min="3" max="3" width="14.5703125" style="1" customWidth="1"/>
    <col min="4" max="4" width="10.42578125" style="1" customWidth="1"/>
    <col min="5" max="5" width="11.5703125" style="1" customWidth="1"/>
    <col min="6" max="6" width="10.85546875" style="4" customWidth="1"/>
    <col min="7" max="7" width="3" style="4" customWidth="1"/>
    <col min="8" max="8" width="3.5703125" style="4" customWidth="1"/>
    <col min="9" max="9" width="4.5703125" style="4" customWidth="1"/>
    <col min="10" max="10" width="4.7109375" style="4" customWidth="1"/>
    <col min="11" max="11" width="5.140625" style="4" customWidth="1"/>
    <col min="12" max="12" width="7.140625" style="4" customWidth="1"/>
    <col min="13" max="13" width="9.140625" style="1" customWidth="1"/>
    <col min="14" max="14" width="12" style="1" customWidth="1"/>
    <col min="15" max="15" width="24.5703125" style="1" customWidth="1"/>
    <col min="16" max="16" width="10.85546875" style="1" customWidth="1"/>
    <col min="17" max="17" width="6.140625" style="1" customWidth="1"/>
    <col min="18" max="19" width="8.5703125" style="1" customWidth="1"/>
    <col min="20" max="20" width="7.42578125" style="1" customWidth="1"/>
    <col min="21" max="21" width="9.140625" style="1"/>
    <col min="22" max="22" width="10.85546875" style="1" customWidth="1"/>
    <col min="23" max="23" width="3.140625" style="1" customWidth="1"/>
    <col min="24" max="16384" width="9.140625" style="1"/>
  </cols>
  <sheetData>
    <row r="1" spans="1:22" ht="40.5" customHeight="1" x14ac:dyDescent="0.25">
      <c r="A1" s="68" t="s">
        <v>241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22" ht="24" customHeight="1" x14ac:dyDescent="0.25">
      <c r="A2" s="69" t="s">
        <v>27</v>
      </c>
      <c r="B2" s="75" t="s">
        <v>4</v>
      </c>
      <c r="C2" s="76"/>
      <c r="D2" s="79" t="s">
        <v>3</v>
      </c>
      <c r="E2" s="79" t="s">
        <v>267</v>
      </c>
      <c r="F2" s="81" t="s">
        <v>5</v>
      </c>
      <c r="G2" s="82"/>
      <c r="H2" s="82"/>
      <c r="I2" s="82"/>
      <c r="J2" s="82"/>
      <c r="K2" s="82"/>
      <c r="L2" s="82"/>
      <c r="M2" s="79" t="s">
        <v>24</v>
      </c>
      <c r="N2" s="79" t="s">
        <v>44</v>
      </c>
      <c r="O2" s="79" t="s">
        <v>7</v>
      </c>
      <c r="P2" s="79" t="s">
        <v>6</v>
      </c>
      <c r="Q2" s="2"/>
      <c r="R2" s="2"/>
      <c r="S2" s="2"/>
      <c r="T2" s="2"/>
      <c r="U2" s="2"/>
      <c r="V2" s="2"/>
    </row>
    <row r="3" spans="1:22" s="4" customFormat="1" ht="75.75" customHeight="1" x14ac:dyDescent="0.25">
      <c r="A3" s="70"/>
      <c r="B3" s="77"/>
      <c r="C3" s="78"/>
      <c r="D3" s="80"/>
      <c r="E3" s="80"/>
      <c r="F3" s="5" t="s">
        <v>13</v>
      </c>
      <c r="G3" s="5" t="s">
        <v>14</v>
      </c>
      <c r="H3" s="5" t="s">
        <v>15</v>
      </c>
      <c r="I3" s="5" t="s">
        <v>16</v>
      </c>
      <c r="J3" s="5" t="s">
        <v>19</v>
      </c>
      <c r="K3" s="5" t="s">
        <v>18</v>
      </c>
      <c r="L3" s="5" t="s">
        <v>20</v>
      </c>
      <c r="M3" s="80"/>
      <c r="N3" s="80"/>
      <c r="O3" s="80"/>
      <c r="P3" s="80"/>
      <c r="Q3" s="2"/>
      <c r="R3" s="2"/>
      <c r="S3" s="2"/>
      <c r="T3" s="2"/>
      <c r="U3" s="2"/>
      <c r="V3" s="2"/>
    </row>
    <row r="4" spans="1:22" s="4" customFormat="1" ht="39" customHeight="1" x14ac:dyDescent="0.25">
      <c r="A4" s="13">
        <v>1</v>
      </c>
      <c r="B4" s="46">
        <v>1</v>
      </c>
      <c r="C4" s="50" t="s">
        <v>74</v>
      </c>
      <c r="D4" s="14" t="s">
        <v>75</v>
      </c>
      <c r="E4" s="14"/>
      <c r="F4" s="16">
        <v>44306</v>
      </c>
      <c r="G4" s="15">
        <v>80</v>
      </c>
      <c r="H4" s="15">
        <v>17</v>
      </c>
      <c r="I4" s="15" t="s">
        <v>21</v>
      </c>
      <c r="J4" s="15">
        <v>3</v>
      </c>
      <c r="K4" s="15">
        <v>0.3</v>
      </c>
      <c r="L4" s="15">
        <v>1236</v>
      </c>
      <c r="M4" s="27" t="s">
        <v>0</v>
      </c>
      <c r="N4" s="59" t="s">
        <v>273</v>
      </c>
      <c r="O4" s="60"/>
      <c r="P4" s="61"/>
      <c r="Q4" s="2"/>
      <c r="R4" s="2"/>
      <c r="S4" s="2"/>
      <c r="T4" s="2"/>
      <c r="U4" s="2"/>
      <c r="V4" s="2"/>
    </row>
    <row r="5" spans="1:22" s="4" customFormat="1" ht="39.75" customHeight="1" x14ac:dyDescent="0.25">
      <c r="A5" s="13">
        <v>2</v>
      </c>
      <c r="B5" s="46">
        <v>2</v>
      </c>
      <c r="C5" s="50" t="s">
        <v>74</v>
      </c>
      <c r="D5" s="14" t="s">
        <v>75</v>
      </c>
      <c r="E5" s="14"/>
      <c r="F5" s="16">
        <v>44306</v>
      </c>
      <c r="G5" s="15">
        <v>31</v>
      </c>
      <c r="H5" s="15">
        <v>40</v>
      </c>
      <c r="I5" s="15" t="s">
        <v>21</v>
      </c>
      <c r="J5" s="15">
        <v>1</v>
      </c>
      <c r="K5" s="15">
        <v>0.1</v>
      </c>
      <c r="L5" s="15">
        <v>412</v>
      </c>
      <c r="M5" s="27" t="s">
        <v>0</v>
      </c>
      <c r="N5" s="59" t="s">
        <v>274</v>
      </c>
      <c r="O5" s="60"/>
      <c r="P5" s="61"/>
      <c r="Q5" s="2"/>
      <c r="R5" s="2"/>
      <c r="S5" s="2"/>
      <c r="T5" s="2"/>
      <c r="U5" s="2"/>
      <c r="V5" s="2"/>
    </row>
    <row r="6" spans="1:22" s="4" customFormat="1" ht="35.25" customHeight="1" x14ac:dyDescent="0.25">
      <c r="A6" s="13">
        <v>3</v>
      </c>
      <c r="B6" s="46">
        <v>3</v>
      </c>
      <c r="C6" s="50" t="s">
        <v>74</v>
      </c>
      <c r="D6" s="14" t="s">
        <v>76</v>
      </c>
      <c r="E6" s="14"/>
      <c r="F6" s="16">
        <v>44315</v>
      </c>
      <c r="G6" s="15">
        <v>133</v>
      </c>
      <c r="H6" s="15">
        <v>3</v>
      </c>
      <c r="I6" s="15" t="s">
        <v>77</v>
      </c>
      <c r="J6" s="15">
        <v>2</v>
      </c>
      <c r="K6" s="15">
        <v>0.4</v>
      </c>
      <c r="L6" s="15">
        <v>1692</v>
      </c>
      <c r="M6" s="27" t="s">
        <v>0</v>
      </c>
      <c r="N6" s="59" t="s">
        <v>275</v>
      </c>
      <c r="O6" s="60"/>
      <c r="P6" s="61"/>
      <c r="Q6" s="2"/>
      <c r="R6" s="2"/>
      <c r="S6" s="2"/>
      <c r="T6" s="2"/>
      <c r="U6" s="2"/>
      <c r="V6" s="2"/>
    </row>
    <row r="7" spans="1:22" s="4" customFormat="1" ht="36.75" customHeight="1" x14ac:dyDescent="0.25">
      <c r="A7" s="13">
        <v>4</v>
      </c>
      <c r="B7" s="46">
        <v>4</v>
      </c>
      <c r="C7" s="50" t="s">
        <v>74</v>
      </c>
      <c r="D7" s="14" t="s">
        <v>174</v>
      </c>
      <c r="E7" s="14"/>
      <c r="F7" s="16">
        <v>44335</v>
      </c>
      <c r="G7" s="15">
        <v>37</v>
      </c>
      <c r="H7" s="15">
        <v>17</v>
      </c>
      <c r="I7" s="15" t="s">
        <v>21</v>
      </c>
      <c r="J7" s="15">
        <v>1</v>
      </c>
      <c r="K7" s="15">
        <v>0.1</v>
      </c>
      <c r="L7" s="15">
        <v>830</v>
      </c>
      <c r="M7" s="12" t="s">
        <v>68</v>
      </c>
      <c r="N7" s="59" t="s">
        <v>276</v>
      </c>
      <c r="O7" s="60"/>
      <c r="P7" s="61"/>
      <c r="Q7" s="2"/>
      <c r="R7" s="2"/>
      <c r="S7" s="2"/>
      <c r="T7" s="2"/>
      <c r="U7" s="2"/>
      <c r="V7" s="2"/>
    </row>
    <row r="8" spans="1:22" s="4" customFormat="1" ht="36.75" customHeight="1" x14ac:dyDescent="0.25">
      <c r="A8" s="13">
        <v>5</v>
      </c>
      <c r="B8" s="46">
        <v>5</v>
      </c>
      <c r="C8" s="50" t="s">
        <v>74</v>
      </c>
      <c r="D8" s="14" t="s">
        <v>121</v>
      </c>
      <c r="E8" s="14"/>
      <c r="F8" s="16">
        <v>44362</v>
      </c>
      <c r="G8" s="15">
        <v>39</v>
      </c>
      <c r="H8" s="15">
        <v>6</v>
      </c>
      <c r="I8" s="15" t="s">
        <v>21</v>
      </c>
      <c r="J8" s="15">
        <v>1</v>
      </c>
      <c r="K8" s="15">
        <v>0.1</v>
      </c>
      <c r="L8" s="15">
        <v>412</v>
      </c>
      <c r="M8" s="27" t="s">
        <v>0</v>
      </c>
      <c r="N8" s="59" t="s">
        <v>122</v>
      </c>
      <c r="O8" s="60"/>
      <c r="P8" s="61"/>
      <c r="Q8" s="2"/>
      <c r="R8" s="2"/>
      <c r="S8" s="2"/>
      <c r="T8" s="2"/>
      <c r="U8" s="2"/>
      <c r="V8" s="2"/>
    </row>
    <row r="9" spans="1:22" s="4" customFormat="1" ht="37.5" customHeight="1" x14ac:dyDescent="0.25">
      <c r="A9" s="13">
        <v>6</v>
      </c>
      <c r="B9" s="46">
        <v>6</v>
      </c>
      <c r="C9" s="50" t="s">
        <v>74</v>
      </c>
      <c r="D9" s="14" t="s">
        <v>121</v>
      </c>
      <c r="E9" s="14"/>
      <c r="F9" s="16">
        <v>44411</v>
      </c>
      <c r="G9" s="15">
        <v>53</v>
      </c>
      <c r="H9" s="15">
        <v>10</v>
      </c>
      <c r="I9" s="15" t="s">
        <v>194</v>
      </c>
      <c r="J9" s="15">
        <v>1</v>
      </c>
      <c r="K9" s="15">
        <v>0.2</v>
      </c>
      <c r="L9" s="15">
        <v>845</v>
      </c>
      <c r="M9" s="27" t="s">
        <v>0</v>
      </c>
      <c r="N9" s="59" t="s">
        <v>277</v>
      </c>
      <c r="O9" s="60"/>
      <c r="P9" s="61"/>
      <c r="Q9" s="2"/>
      <c r="R9" s="2"/>
      <c r="S9" s="2"/>
      <c r="T9" s="2"/>
      <c r="U9" s="2"/>
      <c r="V9" s="2"/>
    </row>
    <row r="10" spans="1:22" s="4" customFormat="1" ht="36" customHeight="1" x14ac:dyDescent="0.25">
      <c r="A10" s="13">
        <v>7</v>
      </c>
      <c r="B10" s="46">
        <v>7</v>
      </c>
      <c r="C10" s="50" t="s">
        <v>74</v>
      </c>
      <c r="D10" s="14" t="s">
        <v>75</v>
      </c>
      <c r="E10" s="14"/>
      <c r="F10" s="16">
        <v>44425</v>
      </c>
      <c r="G10" s="15">
        <v>51</v>
      </c>
      <c r="H10" s="15">
        <v>8</v>
      </c>
      <c r="I10" s="15" t="s">
        <v>194</v>
      </c>
      <c r="J10" s="15">
        <v>2</v>
      </c>
      <c r="K10" s="15">
        <v>0.2</v>
      </c>
      <c r="L10" s="15">
        <v>824</v>
      </c>
      <c r="M10" s="12" t="s">
        <v>68</v>
      </c>
      <c r="N10" s="59" t="s">
        <v>278</v>
      </c>
      <c r="O10" s="60"/>
      <c r="P10" s="61"/>
      <c r="Q10" s="2"/>
      <c r="R10" s="2"/>
      <c r="S10" s="2"/>
      <c r="T10" s="2"/>
      <c r="U10" s="2"/>
      <c r="V10" s="2"/>
    </row>
    <row r="11" spans="1:22" s="4" customFormat="1" ht="36.75" customHeight="1" x14ac:dyDescent="0.25">
      <c r="A11" s="13">
        <v>8</v>
      </c>
      <c r="B11" s="46">
        <v>8</v>
      </c>
      <c r="C11" s="50" t="s">
        <v>74</v>
      </c>
      <c r="D11" s="14" t="s">
        <v>130</v>
      </c>
      <c r="E11" s="14"/>
      <c r="F11" s="16">
        <v>44434</v>
      </c>
      <c r="G11" s="15">
        <v>2</v>
      </c>
      <c r="H11" s="15">
        <v>7</v>
      </c>
      <c r="I11" s="15" t="s">
        <v>21</v>
      </c>
      <c r="J11" s="15">
        <v>11</v>
      </c>
      <c r="K11" s="15">
        <v>2.2000000000000002</v>
      </c>
      <c r="L11" s="15">
        <v>9914</v>
      </c>
      <c r="M11" s="27" t="s">
        <v>0</v>
      </c>
      <c r="N11" s="59" t="s">
        <v>279</v>
      </c>
      <c r="O11" s="60"/>
      <c r="P11" s="61"/>
      <c r="Q11" s="2"/>
      <c r="R11" s="2"/>
      <c r="S11" s="2"/>
      <c r="T11" s="2"/>
      <c r="U11" s="2"/>
      <c r="V11" s="2"/>
    </row>
    <row r="12" spans="1:22" s="4" customFormat="1" ht="37.5" customHeight="1" x14ac:dyDescent="0.25">
      <c r="A12" s="13">
        <v>9</v>
      </c>
      <c r="B12" s="46">
        <v>9</v>
      </c>
      <c r="C12" s="50" t="s">
        <v>74</v>
      </c>
      <c r="D12" s="14" t="s">
        <v>76</v>
      </c>
      <c r="E12" s="14"/>
      <c r="F12" s="16">
        <v>44474</v>
      </c>
      <c r="G12" s="15">
        <v>63</v>
      </c>
      <c r="H12" s="15">
        <v>21</v>
      </c>
      <c r="I12" s="15" t="s">
        <v>21</v>
      </c>
      <c r="J12" s="15">
        <v>2</v>
      </c>
      <c r="K12" s="15">
        <v>0.9</v>
      </c>
      <c r="L12" s="15">
        <v>7826</v>
      </c>
      <c r="M12" s="27" t="s">
        <v>0</v>
      </c>
      <c r="N12" s="59" t="s">
        <v>280</v>
      </c>
      <c r="O12" s="60"/>
      <c r="P12" s="61"/>
      <c r="Q12" s="2"/>
      <c r="R12" s="2"/>
      <c r="S12" s="2"/>
      <c r="T12" s="2"/>
      <c r="U12" s="2"/>
      <c r="V12" s="2"/>
    </row>
    <row r="13" spans="1:22" s="4" customFormat="1" ht="36.75" customHeight="1" x14ac:dyDescent="0.25">
      <c r="A13" s="13">
        <v>10</v>
      </c>
      <c r="B13" s="46">
        <v>10</v>
      </c>
      <c r="C13" s="50" t="s">
        <v>74</v>
      </c>
      <c r="D13" s="14" t="s">
        <v>121</v>
      </c>
      <c r="E13" s="14"/>
      <c r="F13" s="16">
        <v>44476</v>
      </c>
      <c r="G13" s="15">
        <v>89</v>
      </c>
      <c r="H13" s="15">
        <v>1</v>
      </c>
      <c r="I13" s="15" t="s">
        <v>17</v>
      </c>
      <c r="J13" s="15">
        <v>2</v>
      </c>
      <c r="K13" s="15">
        <v>1</v>
      </c>
      <c r="L13" s="15">
        <v>9764</v>
      </c>
      <c r="M13" s="27" t="s">
        <v>0</v>
      </c>
      <c r="N13" s="59" t="s">
        <v>281</v>
      </c>
      <c r="O13" s="60"/>
      <c r="P13" s="61"/>
      <c r="Q13" s="2"/>
      <c r="R13" s="2"/>
      <c r="S13" s="2"/>
      <c r="T13" s="2"/>
      <c r="U13" s="2"/>
      <c r="V13" s="2"/>
    </row>
    <row r="14" spans="1:22" s="8" customFormat="1" ht="36.75" customHeight="1" x14ac:dyDescent="0.25">
      <c r="A14" s="13">
        <v>11</v>
      </c>
      <c r="B14" s="46">
        <v>11</v>
      </c>
      <c r="C14" s="50" t="s">
        <v>74</v>
      </c>
      <c r="D14" s="14" t="s">
        <v>75</v>
      </c>
      <c r="E14" s="14"/>
      <c r="F14" s="16">
        <v>44502</v>
      </c>
      <c r="G14" s="15">
        <v>45</v>
      </c>
      <c r="H14" s="15">
        <v>11</v>
      </c>
      <c r="I14" s="15" t="s">
        <v>196</v>
      </c>
      <c r="J14" s="15">
        <v>3</v>
      </c>
      <c r="K14" s="15">
        <v>0.1</v>
      </c>
      <c r="L14" s="15">
        <v>688</v>
      </c>
      <c r="M14" s="27" t="s">
        <v>0</v>
      </c>
      <c r="N14" s="59" t="s">
        <v>282</v>
      </c>
      <c r="O14" s="60"/>
      <c r="P14" s="61"/>
      <c r="Q14" s="9"/>
      <c r="R14" s="9"/>
      <c r="S14" s="9"/>
      <c r="T14" s="9"/>
      <c r="U14" s="9"/>
      <c r="V14" s="9"/>
    </row>
    <row r="15" spans="1:22" s="8" customFormat="1" ht="36.75" customHeight="1" x14ac:dyDescent="0.25">
      <c r="A15" s="13">
        <v>12</v>
      </c>
      <c r="B15" s="46">
        <v>12</v>
      </c>
      <c r="C15" s="50" t="s">
        <v>74</v>
      </c>
      <c r="D15" s="14" t="s">
        <v>190</v>
      </c>
      <c r="E15" s="14"/>
      <c r="F15" s="16">
        <v>44502</v>
      </c>
      <c r="G15" s="15">
        <v>16</v>
      </c>
      <c r="H15" s="15">
        <v>36</v>
      </c>
      <c r="I15" s="15" t="s">
        <v>195</v>
      </c>
      <c r="J15" s="15">
        <v>4</v>
      </c>
      <c r="K15" s="15">
        <v>1.3</v>
      </c>
      <c r="L15" s="15">
        <v>4874</v>
      </c>
      <c r="M15" s="12" t="s">
        <v>68</v>
      </c>
      <c r="N15" s="59" t="s">
        <v>283</v>
      </c>
      <c r="O15" s="60"/>
      <c r="P15" s="61"/>
      <c r="Q15" s="9"/>
      <c r="R15" s="9"/>
      <c r="S15" s="9"/>
      <c r="T15" s="9"/>
      <c r="U15" s="9"/>
      <c r="V15" s="9"/>
    </row>
    <row r="16" spans="1:22" s="4" customFormat="1" ht="36.75" customHeight="1" x14ac:dyDescent="0.25">
      <c r="A16" s="13">
        <v>13</v>
      </c>
      <c r="B16" s="46">
        <v>13</v>
      </c>
      <c r="C16" s="50" t="s">
        <v>74</v>
      </c>
      <c r="D16" s="14" t="s">
        <v>174</v>
      </c>
      <c r="E16" s="14"/>
      <c r="F16" s="16">
        <v>44504</v>
      </c>
      <c r="G16" s="15">
        <v>62</v>
      </c>
      <c r="H16" s="15">
        <v>36</v>
      </c>
      <c r="I16" s="15" t="s">
        <v>21</v>
      </c>
      <c r="J16" s="15">
        <v>1</v>
      </c>
      <c r="K16" s="15">
        <v>0.1</v>
      </c>
      <c r="L16" s="15">
        <v>827</v>
      </c>
      <c r="M16" s="12" t="s">
        <v>68</v>
      </c>
      <c r="N16" s="59" t="s">
        <v>284</v>
      </c>
      <c r="O16" s="60"/>
      <c r="P16" s="61"/>
      <c r="Q16" s="2"/>
      <c r="R16" s="2"/>
      <c r="S16" s="2"/>
      <c r="T16" s="2"/>
      <c r="U16" s="2"/>
      <c r="V16" s="2"/>
    </row>
    <row r="17" spans="1:22" s="4" customFormat="1" ht="36.75" customHeight="1" x14ac:dyDescent="0.25">
      <c r="A17" s="13">
        <v>14</v>
      </c>
      <c r="B17" s="46">
        <v>14</v>
      </c>
      <c r="C17" s="50" t="s">
        <v>74</v>
      </c>
      <c r="D17" s="14" t="s">
        <v>174</v>
      </c>
      <c r="E17" s="14"/>
      <c r="F17" s="16">
        <v>44513</v>
      </c>
      <c r="G17" s="15">
        <v>46</v>
      </c>
      <c r="H17" s="15">
        <v>9</v>
      </c>
      <c r="I17" s="15" t="s">
        <v>21</v>
      </c>
      <c r="J17" s="15">
        <v>2</v>
      </c>
      <c r="K17" s="15">
        <v>0.7</v>
      </c>
      <c r="L17" s="15">
        <v>7774</v>
      </c>
      <c r="M17" s="12" t="s">
        <v>68</v>
      </c>
      <c r="N17" s="59" t="s">
        <v>285</v>
      </c>
      <c r="O17" s="60"/>
      <c r="P17" s="61"/>
      <c r="Q17" s="2"/>
      <c r="R17" s="2"/>
      <c r="S17" s="2"/>
      <c r="T17" s="2"/>
      <c r="U17" s="2"/>
      <c r="V17" s="2"/>
    </row>
    <row r="18" spans="1:22" s="45" customFormat="1" ht="36.75" customHeight="1" x14ac:dyDescent="0.25">
      <c r="A18" s="46">
        <v>15</v>
      </c>
      <c r="B18" s="46">
        <v>15</v>
      </c>
      <c r="C18" s="50" t="s">
        <v>74</v>
      </c>
      <c r="D18" s="50" t="s">
        <v>121</v>
      </c>
      <c r="E18" s="50"/>
      <c r="F18" s="48">
        <v>44551</v>
      </c>
      <c r="G18" s="47">
        <v>53</v>
      </c>
      <c r="H18" s="47">
        <v>28</v>
      </c>
      <c r="I18" s="47" t="s">
        <v>194</v>
      </c>
      <c r="J18" s="47">
        <v>1</v>
      </c>
      <c r="K18" s="47">
        <v>3.0000000000000001E-3</v>
      </c>
      <c r="L18" s="47">
        <v>545</v>
      </c>
      <c r="M18" s="27" t="s">
        <v>68</v>
      </c>
      <c r="N18" s="59" t="s">
        <v>286</v>
      </c>
      <c r="O18" s="60"/>
      <c r="P18" s="61"/>
      <c r="Q18" s="9"/>
      <c r="R18" s="9"/>
      <c r="S18" s="9"/>
      <c r="T18" s="9"/>
      <c r="U18" s="9"/>
      <c r="V18" s="9"/>
    </row>
    <row r="19" spans="1:22" s="45" customFormat="1" ht="36.75" customHeight="1" x14ac:dyDescent="0.25">
      <c r="A19" s="46">
        <v>16</v>
      </c>
      <c r="B19" s="46">
        <v>16</v>
      </c>
      <c r="C19" s="50" t="s">
        <v>74</v>
      </c>
      <c r="D19" s="50" t="s">
        <v>130</v>
      </c>
      <c r="E19" s="50"/>
      <c r="F19" s="48">
        <v>44552</v>
      </c>
      <c r="G19" s="47">
        <v>45</v>
      </c>
      <c r="H19" s="47">
        <v>12</v>
      </c>
      <c r="I19" s="47" t="s">
        <v>194</v>
      </c>
      <c r="J19" s="47">
        <v>1</v>
      </c>
      <c r="K19" s="47">
        <v>3.0000000000000001E-3</v>
      </c>
      <c r="L19" s="47">
        <v>545</v>
      </c>
      <c r="M19" s="27" t="s">
        <v>68</v>
      </c>
      <c r="N19" s="59" t="s">
        <v>287</v>
      </c>
      <c r="O19" s="60"/>
      <c r="P19" s="61"/>
      <c r="Q19" s="9"/>
      <c r="R19" s="9"/>
      <c r="S19" s="9"/>
      <c r="T19" s="9"/>
      <c r="U19" s="9"/>
      <c r="V19" s="9"/>
    </row>
    <row r="20" spans="1:22" s="45" customFormat="1" ht="36.75" customHeight="1" x14ac:dyDescent="0.25">
      <c r="A20" s="46">
        <v>17</v>
      </c>
      <c r="B20" s="46">
        <v>17</v>
      </c>
      <c r="C20" s="50" t="s">
        <v>74</v>
      </c>
      <c r="D20" s="50" t="s">
        <v>130</v>
      </c>
      <c r="E20" s="50"/>
      <c r="F20" s="48">
        <v>44557</v>
      </c>
      <c r="G20" s="47">
        <v>100</v>
      </c>
      <c r="H20" s="47">
        <v>1</v>
      </c>
      <c r="I20" s="47" t="s">
        <v>244</v>
      </c>
      <c r="J20" s="47">
        <v>4</v>
      </c>
      <c r="K20" s="47">
        <v>1.8</v>
      </c>
      <c r="L20" s="47">
        <v>10958</v>
      </c>
      <c r="M20" s="27" t="s">
        <v>0</v>
      </c>
      <c r="N20" s="59" t="s">
        <v>245</v>
      </c>
      <c r="O20" s="60"/>
      <c r="P20" s="61"/>
      <c r="Q20" s="9"/>
      <c r="R20" s="9"/>
      <c r="S20" s="9"/>
      <c r="T20" s="9"/>
      <c r="U20" s="9"/>
      <c r="V20" s="9"/>
    </row>
    <row r="21" spans="1:22" s="45" customFormat="1" ht="36.75" customHeight="1" x14ac:dyDescent="0.25">
      <c r="A21" s="46">
        <v>18</v>
      </c>
      <c r="B21" s="46">
        <v>18</v>
      </c>
      <c r="C21" s="50" t="s">
        <v>74</v>
      </c>
      <c r="D21" s="50" t="s">
        <v>75</v>
      </c>
      <c r="E21" s="50"/>
      <c r="F21" s="48">
        <v>44560</v>
      </c>
      <c r="G21" s="47">
        <v>3</v>
      </c>
      <c r="H21" s="47">
        <v>22</v>
      </c>
      <c r="I21" s="47" t="s">
        <v>194</v>
      </c>
      <c r="J21" s="47">
        <v>1</v>
      </c>
      <c r="K21" s="47">
        <v>3.0000000000000001E-3</v>
      </c>
      <c r="L21" s="47">
        <v>545</v>
      </c>
      <c r="M21" s="27" t="s">
        <v>68</v>
      </c>
      <c r="N21" s="59" t="s">
        <v>288</v>
      </c>
      <c r="O21" s="60"/>
      <c r="P21" s="61"/>
      <c r="Q21" s="9"/>
      <c r="R21" s="9"/>
      <c r="S21" s="9"/>
      <c r="T21" s="9"/>
      <c r="U21" s="9"/>
      <c r="V21" s="9"/>
    </row>
    <row r="22" spans="1:22" s="4" customFormat="1" ht="16.5" customHeight="1" x14ac:dyDescent="0.25">
      <c r="A22" s="13"/>
      <c r="B22" s="46"/>
      <c r="C22" s="50" t="s">
        <v>142</v>
      </c>
      <c r="D22" s="14"/>
      <c r="E22" s="14"/>
      <c r="F22" s="16"/>
      <c r="G22" s="15"/>
      <c r="H22" s="15"/>
      <c r="I22" s="15"/>
      <c r="J22" s="22">
        <f>SUM(J4:J21)</f>
        <v>43</v>
      </c>
      <c r="K22" s="23">
        <f>SUM(K4:K21)</f>
        <v>9.5090000000000003</v>
      </c>
      <c r="L22" s="22">
        <f>SUM(L4:L21)</f>
        <v>60511</v>
      </c>
      <c r="M22" s="27"/>
      <c r="N22" s="20"/>
      <c r="O22" s="21"/>
      <c r="P22" s="19"/>
      <c r="Q22" s="2"/>
      <c r="R22" s="2"/>
      <c r="S22" s="2"/>
      <c r="T22" s="2"/>
      <c r="U22" s="2"/>
      <c r="V22" s="2"/>
    </row>
    <row r="23" spans="1:22" ht="91.5" customHeight="1" x14ac:dyDescent="0.25">
      <c r="A23" s="31">
        <v>19</v>
      </c>
      <c r="B23" s="26">
        <v>1</v>
      </c>
      <c r="C23" s="27" t="s">
        <v>33</v>
      </c>
      <c r="D23" s="27" t="s">
        <v>10</v>
      </c>
      <c r="E23" s="27"/>
      <c r="F23" s="25">
        <v>44208</v>
      </c>
      <c r="G23" s="26">
        <v>67</v>
      </c>
      <c r="H23" s="26">
        <v>10</v>
      </c>
      <c r="I23" s="26" t="s">
        <v>17</v>
      </c>
      <c r="J23" s="26">
        <v>3</v>
      </c>
      <c r="K23" s="26">
        <v>10</v>
      </c>
      <c r="L23" s="26">
        <v>64357</v>
      </c>
      <c r="M23" s="27" t="s">
        <v>0</v>
      </c>
      <c r="N23" s="27" t="s">
        <v>11</v>
      </c>
      <c r="O23" s="27" t="s">
        <v>43</v>
      </c>
      <c r="P23" s="12" t="s">
        <v>8</v>
      </c>
      <c r="Q23" s="3"/>
    </row>
    <row r="24" spans="1:22" ht="99" customHeight="1" x14ac:dyDescent="0.25">
      <c r="A24" s="31">
        <v>20</v>
      </c>
      <c r="B24" s="31">
        <v>2</v>
      </c>
      <c r="C24" s="58" t="s">
        <v>33</v>
      </c>
      <c r="D24" s="12" t="s">
        <v>89</v>
      </c>
      <c r="E24" s="12"/>
      <c r="F24" s="28">
        <v>44223</v>
      </c>
      <c r="G24" s="31">
        <v>49</v>
      </c>
      <c r="H24" s="31">
        <v>10</v>
      </c>
      <c r="I24" s="31" t="s">
        <v>57</v>
      </c>
      <c r="J24" s="31" t="s">
        <v>58</v>
      </c>
      <c r="K24" s="31">
        <v>23</v>
      </c>
      <c r="L24" s="31">
        <v>72375</v>
      </c>
      <c r="M24" s="12" t="s">
        <v>1</v>
      </c>
      <c r="N24" s="12" t="s">
        <v>12</v>
      </c>
      <c r="O24" s="12" t="s">
        <v>42</v>
      </c>
      <c r="P24" s="12" t="s">
        <v>8</v>
      </c>
      <c r="Q24" s="3"/>
    </row>
    <row r="25" spans="1:22" s="4" customFormat="1" ht="76.5" customHeight="1" x14ac:dyDescent="0.25">
      <c r="A25" s="31">
        <v>21</v>
      </c>
      <c r="B25" s="26">
        <v>3</v>
      </c>
      <c r="C25" s="27" t="s">
        <v>33</v>
      </c>
      <c r="D25" s="27" t="s">
        <v>123</v>
      </c>
      <c r="E25" s="27"/>
      <c r="F25" s="25">
        <v>44355</v>
      </c>
      <c r="G25" s="26">
        <v>31</v>
      </c>
      <c r="H25" s="26">
        <v>18</v>
      </c>
      <c r="I25" s="26" t="s">
        <v>17</v>
      </c>
      <c r="J25" s="26">
        <v>2</v>
      </c>
      <c r="K25" s="26">
        <v>5</v>
      </c>
      <c r="L25" s="26">
        <v>36877</v>
      </c>
      <c r="M25" s="27" t="s">
        <v>0</v>
      </c>
      <c r="N25" s="27" t="s">
        <v>124</v>
      </c>
      <c r="O25" s="27" t="s">
        <v>125</v>
      </c>
      <c r="P25" s="12" t="s">
        <v>8</v>
      </c>
    </row>
    <row r="26" spans="1:22" s="4" customFormat="1" ht="83.25" customHeight="1" x14ac:dyDescent="0.25">
      <c r="A26" s="31">
        <v>22</v>
      </c>
      <c r="B26" s="26">
        <v>4</v>
      </c>
      <c r="C26" s="27" t="s">
        <v>33</v>
      </c>
      <c r="D26" s="27" t="s">
        <v>181</v>
      </c>
      <c r="E26" s="27"/>
      <c r="F26" s="25">
        <v>44514</v>
      </c>
      <c r="G26" s="26" t="s">
        <v>182</v>
      </c>
      <c r="H26" s="26" t="s">
        <v>183</v>
      </c>
      <c r="I26" s="26" t="s">
        <v>17</v>
      </c>
      <c r="J26" s="26">
        <v>3</v>
      </c>
      <c r="K26" s="26">
        <v>11</v>
      </c>
      <c r="L26" s="26">
        <v>73023</v>
      </c>
      <c r="M26" s="27" t="s">
        <v>0</v>
      </c>
      <c r="N26" s="27" t="s">
        <v>184</v>
      </c>
      <c r="O26" s="27" t="s">
        <v>218</v>
      </c>
      <c r="P26" s="12" t="s">
        <v>8</v>
      </c>
    </row>
    <row r="27" spans="1:22" s="10" customFormat="1" ht="84.75" customHeight="1" x14ac:dyDescent="0.25">
      <c r="A27" s="31">
        <v>23</v>
      </c>
      <c r="B27" s="26">
        <v>5</v>
      </c>
      <c r="C27" s="27" t="s">
        <v>33</v>
      </c>
      <c r="D27" s="27" t="s">
        <v>213</v>
      </c>
      <c r="E27" s="27"/>
      <c r="F27" s="25">
        <v>44523</v>
      </c>
      <c r="G27" s="26">
        <v>13</v>
      </c>
      <c r="H27" s="26">
        <v>5</v>
      </c>
      <c r="I27" s="26" t="s">
        <v>217</v>
      </c>
      <c r="J27" s="26" t="s">
        <v>216</v>
      </c>
      <c r="K27" s="26">
        <v>14</v>
      </c>
      <c r="L27" s="26">
        <v>137376</v>
      </c>
      <c r="M27" s="27" t="s">
        <v>0</v>
      </c>
      <c r="N27" s="27" t="s">
        <v>214</v>
      </c>
      <c r="O27" s="27" t="s">
        <v>215</v>
      </c>
      <c r="P27" s="12" t="s">
        <v>8</v>
      </c>
    </row>
    <row r="28" spans="1:22" s="45" customFormat="1" ht="39" customHeight="1" x14ac:dyDescent="0.25">
      <c r="A28" s="31">
        <v>24</v>
      </c>
      <c r="B28" s="26">
        <v>6</v>
      </c>
      <c r="C28" s="27" t="s">
        <v>33</v>
      </c>
      <c r="D28" s="27" t="s">
        <v>246</v>
      </c>
      <c r="E28" s="27"/>
      <c r="F28" s="25">
        <v>44523</v>
      </c>
      <c r="G28" s="26">
        <v>29</v>
      </c>
      <c r="H28" s="26">
        <v>38</v>
      </c>
      <c r="I28" s="26" t="s">
        <v>21</v>
      </c>
      <c r="J28" s="26">
        <v>1</v>
      </c>
      <c r="K28" s="26">
        <v>1E-3</v>
      </c>
      <c r="L28" s="26">
        <v>545</v>
      </c>
      <c r="M28" s="27" t="s">
        <v>0</v>
      </c>
      <c r="N28" s="59" t="s">
        <v>289</v>
      </c>
      <c r="O28" s="60"/>
      <c r="P28" s="61"/>
    </row>
    <row r="29" spans="1:22" s="45" customFormat="1" ht="41.25" customHeight="1" x14ac:dyDescent="0.25">
      <c r="A29" s="31">
        <v>25</v>
      </c>
      <c r="B29" s="26">
        <v>7</v>
      </c>
      <c r="C29" s="27" t="s">
        <v>33</v>
      </c>
      <c r="D29" s="27" t="s">
        <v>247</v>
      </c>
      <c r="E29" s="27"/>
      <c r="F29" s="25">
        <v>44557</v>
      </c>
      <c r="G29" s="26">
        <v>53</v>
      </c>
      <c r="H29" s="26">
        <v>7</v>
      </c>
      <c r="I29" s="26" t="s">
        <v>21</v>
      </c>
      <c r="J29" s="26">
        <v>1</v>
      </c>
      <c r="K29" s="26">
        <v>1E-3</v>
      </c>
      <c r="L29" s="26">
        <v>545</v>
      </c>
      <c r="M29" s="27" t="s">
        <v>0</v>
      </c>
      <c r="N29" s="59" t="s">
        <v>290</v>
      </c>
      <c r="O29" s="60"/>
      <c r="P29" s="61"/>
    </row>
    <row r="30" spans="1:22" s="4" customFormat="1" ht="15" customHeight="1" x14ac:dyDescent="0.25">
      <c r="A30" s="31"/>
      <c r="B30" s="26"/>
      <c r="C30" s="27" t="s">
        <v>143</v>
      </c>
      <c r="D30" s="27"/>
      <c r="E30" s="27"/>
      <c r="F30" s="25"/>
      <c r="G30" s="26"/>
      <c r="H30" s="26"/>
      <c r="I30" s="26"/>
      <c r="J30" s="32">
        <v>43</v>
      </c>
      <c r="K30" s="32">
        <f>SUM(K23:K29)</f>
        <v>63.001999999999995</v>
      </c>
      <c r="L30" s="32">
        <f>SUM(L23:L29)</f>
        <v>385098</v>
      </c>
      <c r="M30" s="27"/>
      <c r="N30" s="27"/>
      <c r="O30" s="27"/>
      <c r="P30" s="12"/>
    </row>
    <row r="31" spans="1:22" s="4" customFormat="1" ht="72" customHeight="1" x14ac:dyDescent="0.25">
      <c r="A31" s="31">
        <v>26</v>
      </c>
      <c r="B31" s="31">
        <v>1</v>
      </c>
      <c r="C31" s="58" t="s">
        <v>71</v>
      </c>
      <c r="D31" s="12" t="s">
        <v>72</v>
      </c>
      <c r="E31" s="12"/>
      <c r="F31" s="28">
        <v>44312</v>
      </c>
      <c r="G31" s="31">
        <v>5</v>
      </c>
      <c r="H31" s="31">
        <v>11</v>
      </c>
      <c r="I31" s="31" t="s">
        <v>17</v>
      </c>
      <c r="J31" s="31">
        <v>6</v>
      </c>
      <c r="K31" s="31">
        <v>6</v>
      </c>
      <c r="L31" s="31">
        <v>71557</v>
      </c>
      <c r="M31" s="12" t="s">
        <v>1</v>
      </c>
      <c r="N31" s="33" t="s">
        <v>73</v>
      </c>
      <c r="O31" s="12" t="s">
        <v>114</v>
      </c>
      <c r="P31" s="12" t="s">
        <v>111</v>
      </c>
    </row>
    <row r="32" spans="1:22" s="4" customFormat="1" ht="36.75" customHeight="1" x14ac:dyDescent="0.25">
      <c r="A32" s="31">
        <v>27</v>
      </c>
      <c r="B32" s="31">
        <v>2</v>
      </c>
      <c r="C32" s="58" t="s">
        <v>71</v>
      </c>
      <c r="D32" s="12" t="s">
        <v>109</v>
      </c>
      <c r="E32" s="12"/>
      <c r="F32" s="28">
        <v>44365</v>
      </c>
      <c r="G32" s="31">
        <v>51</v>
      </c>
      <c r="H32" s="31">
        <v>21</v>
      </c>
      <c r="I32" s="31" t="s">
        <v>110</v>
      </c>
      <c r="J32" s="31">
        <v>1</v>
      </c>
      <c r="K32" s="31">
        <v>0.02</v>
      </c>
      <c r="L32" s="31">
        <v>411</v>
      </c>
      <c r="M32" s="12" t="s">
        <v>68</v>
      </c>
      <c r="N32" s="59" t="s">
        <v>291</v>
      </c>
      <c r="O32" s="60"/>
      <c r="P32" s="61"/>
    </row>
    <row r="33" spans="1:16" s="4" customFormat="1" ht="37.5" customHeight="1" x14ac:dyDescent="0.25">
      <c r="A33" s="31">
        <v>28</v>
      </c>
      <c r="B33" s="31">
        <v>3</v>
      </c>
      <c r="C33" s="58" t="s">
        <v>71</v>
      </c>
      <c r="D33" s="12" t="s">
        <v>131</v>
      </c>
      <c r="E33" s="12"/>
      <c r="F33" s="28">
        <v>44428</v>
      </c>
      <c r="G33" s="31">
        <v>23</v>
      </c>
      <c r="H33" s="31">
        <v>26</v>
      </c>
      <c r="I33" s="31" t="s">
        <v>21</v>
      </c>
      <c r="J33" s="31">
        <v>2</v>
      </c>
      <c r="K33" s="31">
        <v>0.4</v>
      </c>
      <c r="L33" s="31">
        <v>1643</v>
      </c>
      <c r="M33" s="12" t="s">
        <v>68</v>
      </c>
      <c r="N33" s="59" t="s">
        <v>292</v>
      </c>
      <c r="O33" s="60"/>
      <c r="P33" s="61"/>
    </row>
    <row r="34" spans="1:16" s="4" customFormat="1" ht="37.5" customHeight="1" x14ac:dyDescent="0.25">
      <c r="A34" s="31">
        <v>29</v>
      </c>
      <c r="B34" s="31">
        <v>4</v>
      </c>
      <c r="C34" s="58" t="s">
        <v>71</v>
      </c>
      <c r="D34" s="12" t="s">
        <v>131</v>
      </c>
      <c r="E34" s="12"/>
      <c r="F34" s="28">
        <v>44428</v>
      </c>
      <c r="G34" s="31">
        <v>23</v>
      </c>
      <c r="H34" s="31">
        <v>26</v>
      </c>
      <c r="I34" s="31" t="s">
        <v>21</v>
      </c>
      <c r="J34" s="31">
        <v>1</v>
      </c>
      <c r="K34" s="31">
        <v>0.2</v>
      </c>
      <c r="L34" s="31">
        <v>822</v>
      </c>
      <c r="M34" s="12" t="s">
        <v>68</v>
      </c>
      <c r="N34" s="59" t="s">
        <v>293</v>
      </c>
      <c r="O34" s="60"/>
      <c r="P34" s="61"/>
    </row>
    <row r="35" spans="1:16" s="4" customFormat="1" ht="37.5" customHeight="1" x14ac:dyDescent="0.25">
      <c r="A35" s="31">
        <v>30</v>
      </c>
      <c r="B35" s="31">
        <v>5</v>
      </c>
      <c r="C35" s="58" t="s">
        <v>71</v>
      </c>
      <c r="D35" s="12" t="s">
        <v>131</v>
      </c>
      <c r="E35" s="12"/>
      <c r="F35" s="28">
        <v>44428</v>
      </c>
      <c r="G35" s="31">
        <v>23</v>
      </c>
      <c r="H35" s="31">
        <v>26</v>
      </c>
      <c r="I35" s="31" t="s">
        <v>21</v>
      </c>
      <c r="J35" s="31">
        <v>1</v>
      </c>
      <c r="K35" s="31">
        <v>0.2</v>
      </c>
      <c r="L35" s="31">
        <v>822</v>
      </c>
      <c r="M35" s="12" t="s">
        <v>68</v>
      </c>
      <c r="N35" s="59" t="s">
        <v>293</v>
      </c>
      <c r="O35" s="60"/>
      <c r="P35" s="61"/>
    </row>
    <row r="36" spans="1:16" s="10" customFormat="1" ht="37.5" customHeight="1" x14ac:dyDescent="0.25">
      <c r="A36" s="31">
        <v>31</v>
      </c>
      <c r="B36" s="31">
        <v>6</v>
      </c>
      <c r="C36" s="58" t="s">
        <v>71</v>
      </c>
      <c r="D36" s="12" t="s">
        <v>219</v>
      </c>
      <c r="E36" s="12"/>
      <c r="F36" s="28">
        <v>44481</v>
      </c>
      <c r="G36" s="31">
        <v>49</v>
      </c>
      <c r="H36" s="31">
        <v>26</v>
      </c>
      <c r="I36" s="31" t="s">
        <v>17</v>
      </c>
      <c r="J36" s="31">
        <v>1</v>
      </c>
      <c r="K36" s="31">
        <v>0.1</v>
      </c>
      <c r="L36" s="31">
        <v>251</v>
      </c>
      <c r="M36" s="12" t="s">
        <v>68</v>
      </c>
      <c r="N36" s="65" t="s">
        <v>294</v>
      </c>
      <c r="O36" s="66"/>
      <c r="P36" s="67"/>
    </row>
    <row r="37" spans="1:16" s="45" customFormat="1" ht="37.5" customHeight="1" x14ac:dyDescent="0.25">
      <c r="A37" s="31">
        <v>32</v>
      </c>
      <c r="B37" s="31">
        <v>7</v>
      </c>
      <c r="C37" s="58" t="s">
        <v>71</v>
      </c>
      <c r="D37" s="57" t="s">
        <v>242</v>
      </c>
      <c r="E37" s="57"/>
      <c r="F37" s="43">
        <v>44552</v>
      </c>
      <c r="G37" s="31">
        <v>104</v>
      </c>
      <c r="H37" s="31">
        <v>9</v>
      </c>
      <c r="I37" s="31" t="s">
        <v>232</v>
      </c>
      <c r="J37" s="31">
        <v>1</v>
      </c>
      <c r="K37" s="31">
        <v>2E-3</v>
      </c>
      <c r="L37" s="31">
        <v>545</v>
      </c>
      <c r="M37" s="57" t="s">
        <v>68</v>
      </c>
      <c r="N37" s="65" t="s">
        <v>295</v>
      </c>
      <c r="O37" s="66"/>
      <c r="P37" s="67"/>
    </row>
    <row r="38" spans="1:16" s="45" customFormat="1" ht="37.5" customHeight="1" x14ac:dyDescent="0.25">
      <c r="A38" s="31">
        <v>33</v>
      </c>
      <c r="B38" s="31">
        <v>8</v>
      </c>
      <c r="C38" s="58" t="s">
        <v>71</v>
      </c>
      <c r="D38" s="57" t="s">
        <v>242</v>
      </c>
      <c r="E38" s="57"/>
      <c r="F38" s="43">
        <v>44553</v>
      </c>
      <c r="G38" s="31">
        <v>76</v>
      </c>
      <c r="H38" s="31">
        <v>31</v>
      </c>
      <c r="I38" s="31" t="s">
        <v>232</v>
      </c>
      <c r="J38" s="31">
        <v>1</v>
      </c>
      <c r="K38" s="31">
        <v>2E-3</v>
      </c>
      <c r="L38" s="31">
        <v>545</v>
      </c>
      <c r="M38" s="57" t="s">
        <v>68</v>
      </c>
      <c r="N38" s="65" t="s">
        <v>296</v>
      </c>
      <c r="O38" s="66"/>
      <c r="P38" s="67"/>
    </row>
    <row r="39" spans="1:16" s="45" customFormat="1" ht="37.5" customHeight="1" x14ac:dyDescent="0.25">
      <c r="A39" s="31">
        <v>34</v>
      </c>
      <c r="B39" s="31">
        <v>9</v>
      </c>
      <c r="C39" s="58" t="s">
        <v>71</v>
      </c>
      <c r="D39" s="57" t="s">
        <v>72</v>
      </c>
      <c r="E39" s="57"/>
      <c r="F39" s="43">
        <v>44557</v>
      </c>
      <c r="G39" s="31">
        <v>26</v>
      </c>
      <c r="H39" s="31">
        <v>16</v>
      </c>
      <c r="I39" s="31" t="s">
        <v>232</v>
      </c>
      <c r="J39" s="31">
        <v>1</v>
      </c>
      <c r="K39" s="31">
        <v>2E-3</v>
      </c>
      <c r="L39" s="31">
        <v>545</v>
      </c>
      <c r="M39" s="57" t="s">
        <v>68</v>
      </c>
      <c r="N39" s="65" t="s">
        <v>297</v>
      </c>
      <c r="O39" s="66"/>
      <c r="P39" s="67"/>
    </row>
    <row r="40" spans="1:16" s="45" customFormat="1" ht="37.5" customHeight="1" x14ac:dyDescent="0.25">
      <c r="A40" s="31">
        <v>35</v>
      </c>
      <c r="B40" s="31">
        <v>10</v>
      </c>
      <c r="C40" s="58" t="s">
        <v>71</v>
      </c>
      <c r="D40" s="57" t="s">
        <v>242</v>
      </c>
      <c r="E40" s="57"/>
      <c r="F40" s="43">
        <v>44558</v>
      </c>
      <c r="G40" s="31">
        <v>85</v>
      </c>
      <c r="H40" s="31">
        <v>10</v>
      </c>
      <c r="I40" s="31" t="s">
        <v>232</v>
      </c>
      <c r="J40" s="31">
        <v>1</v>
      </c>
      <c r="K40" s="31">
        <v>2E-3</v>
      </c>
      <c r="L40" s="31">
        <v>545</v>
      </c>
      <c r="M40" s="57" t="s">
        <v>68</v>
      </c>
      <c r="N40" s="65" t="s">
        <v>298</v>
      </c>
      <c r="O40" s="66"/>
      <c r="P40" s="67"/>
    </row>
    <row r="41" spans="1:16" s="45" customFormat="1" ht="37.5" customHeight="1" x14ac:dyDescent="0.25">
      <c r="A41" s="31">
        <v>36</v>
      </c>
      <c r="B41" s="31">
        <v>11</v>
      </c>
      <c r="C41" s="58" t="s">
        <v>71</v>
      </c>
      <c r="D41" s="57" t="s">
        <v>243</v>
      </c>
      <c r="E41" s="57"/>
      <c r="F41" s="43">
        <v>44558</v>
      </c>
      <c r="G41" s="31">
        <v>67</v>
      </c>
      <c r="H41" s="31">
        <v>5</v>
      </c>
      <c r="I41" s="31" t="s">
        <v>232</v>
      </c>
      <c r="J41" s="31">
        <v>1</v>
      </c>
      <c r="K41" s="31">
        <v>2E-3</v>
      </c>
      <c r="L41" s="31">
        <v>545</v>
      </c>
      <c r="M41" s="57" t="s">
        <v>68</v>
      </c>
      <c r="N41" s="65" t="s">
        <v>298</v>
      </c>
      <c r="O41" s="66"/>
      <c r="P41" s="67"/>
    </row>
    <row r="42" spans="1:16" s="45" customFormat="1" ht="37.5" customHeight="1" x14ac:dyDescent="0.25">
      <c r="A42" s="31">
        <v>37</v>
      </c>
      <c r="B42" s="31">
        <v>12</v>
      </c>
      <c r="C42" s="58" t="s">
        <v>71</v>
      </c>
      <c r="D42" s="57" t="s">
        <v>131</v>
      </c>
      <c r="E42" s="57"/>
      <c r="F42" s="43">
        <v>44560</v>
      </c>
      <c r="G42" s="31">
        <v>45</v>
      </c>
      <c r="H42" s="31">
        <v>24</v>
      </c>
      <c r="I42" s="31" t="s">
        <v>232</v>
      </c>
      <c r="J42" s="31">
        <v>1</v>
      </c>
      <c r="K42" s="31">
        <v>2E-3</v>
      </c>
      <c r="L42" s="31">
        <v>545</v>
      </c>
      <c r="M42" s="57" t="s">
        <v>68</v>
      </c>
      <c r="N42" s="65" t="s">
        <v>299</v>
      </c>
      <c r="O42" s="66"/>
      <c r="P42" s="67"/>
    </row>
    <row r="43" spans="1:16" s="4" customFormat="1" ht="18.75" customHeight="1" x14ac:dyDescent="0.25">
      <c r="A43" s="31"/>
      <c r="B43" s="31"/>
      <c r="C43" s="58" t="s">
        <v>143</v>
      </c>
      <c r="D43" s="12"/>
      <c r="E43" s="12"/>
      <c r="F43" s="28"/>
      <c r="G43" s="31"/>
      <c r="H43" s="31"/>
      <c r="I43" s="31"/>
      <c r="J43" s="34">
        <f>SUM(J31:J42)</f>
        <v>18</v>
      </c>
      <c r="K43" s="35">
        <f>SUM(K31:K42)</f>
        <v>6.9319999999999986</v>
      </c>
      <c r="L43" s="34">
        <f>SUM(L31:L42)</f>
        <v>78776</v>
      </c>
      <c r="M43" s="12"/>
      <c r="N43" s="17"/>
      <c r="O43" s="18"/>
      <c r="P43" s="19"/>
    </row>
    <row r="44" spans="1:16" ht="90.75" customHeight="1" x14ac:dyDescent="0.25">
      <c r="A44" s="31">
        <v>38</v>
      </c>
      <c r="B44" s="31">
        <v>1</v>
      </c>
      <c r="C44" s="58" t="s">
        <v>34</v>
      </c>
      <c r="D44" s="12" t="s">
        <v>321</v>
      </c>
      <c r="E44" s="12"/>
      <c r="F44" s="28">
        <v>44202</v>
      </c>
      <c r="G44" s="31">
        <v>16</v>
      </c>
      <c r="H44" s="31">
        <v>7</v>
      </c>
      <c r="I44" s="31" t="s">
        <v>21</v>
      </c>
      <c r="J44" s="31">
        <v>18</v>
      </c>
      <c r="K44" s="31">
        <v>16</v>
      </c>
      <c r="L44" s="31">
        <v>147278</v>
      </c>
      <c r="M44" s="12" t="s">
        <v>1</v>
      </c>
      <c r="N44" s="12" t="s">
        <v>25</v>
      </c>
      <c r="O44" s="12" t="s">
        <v>45</v>
      </c>
      <c r="P44" s="12" t="s">
        <v>8</v>
      </c>
    </row>
    <row r="45" spans="1:16" s="4" customFormat="1" ht="37.5" customHeight="1" x14ac:dyDescent="0.25">
      <c r="A45" s="31">
        <v>39</v>
      </c>
      <c r="B45" s="31">
        <v>2</v>
      </c>
      <c r="C45" s="58" t="s">
        <v>34</v>
      </c>
      <c r="D45" s="12" t="s">
        <v>321</v>
      </c>
      <c r="E45" s="12"/>
      <c r="F45" s="28">
        <v>44376</v>
      </c>
      <c r="G45" s="31">
        <v>4</v>
      </c>
      <c r="H45" s="31">
        <v>9</v>
      </c>
      <c r="I45" s="31" t="s">
        <v>83</v>
      </c>
      <c r="J45" s="31">
        <v>1</v>
      </c>
      <c r="K45" s="31">
        <v>0.22</v>
      </c>
      <c r="L45" s="31">
        <v>411</v>
      </c>
      <c r="M45" s="12" t="s">
        <v>1</v>
      </c>
      <c r="N45" s="59" t="s">
        <v>268</v>
      </c>
      <c r="O45" s="60"/>
      <c r="P45" s="61"/>
    </row>
    <row r="46" spans="1:16" s="4" customFormat="1" ht="36" customHeight="1" x14ac:dyDescent="0.25">
      <c r="A46" s="31">
        <v>40</v>
      </c>
      <c r="B46" s="31">
        <v>3</v>
      </c>
      <c r="C46" s="58" t="s">
        <v>34</v>
      </c>
      <c r="D46" s="12" t="s">
        <v>126</v>
      </c>
      <c r="E46" s="12"/>
      <c r="F46" s="28">
        <v>44396</v>
      </c>
      <c r="G46" s="31">
        <v>39</v>
      </c>
      <c r="H46" s="31">
        <v>9</v>
      </c>
      <c r="I46" s="31" t="s">
        <v>83</v>
      </c>
      <c r="J46" s="31">
        <v>1</v>
      </c>
      <c r="K46" s="31">
        <v>0.22</v>
      </c>
      <c r="L46" s="31">
        <v>411</v>
      </c>
      <c r="M46" s="12" t="s">
        <v>1</v>
      </c>
      <c r="N46" s="59" t="s">
        <v>127</v>
      </c>
      <c r="O46" s="60"/>
      <c r="P46" s="61"/>
    </row>
    <row r="47" spans="1:16" s="4" customFormat="1" ht="36" customHeight="1" x14ac:dyDescent="0.25">
      <c r="A47" s="31">
        <v>41</v>
      </c>
      <c r="B47" s="31">
        <v>4</v>
      </c>
      <c r="C47" s="58" t="s">
        <v>34</v>
      </c>
      <c r="D47" s="12" t="s">
        <v>321</v>
      </c>
      <c r="E47" s="12"/>
      <c r="F47" s="25">
        <v>44410</v>
      </c>
      <c r="G47" s="26">
        <v>3</v>
      </c>
      <c r="H47" s="26">
        <v>3</v>
      </c>
      <c r="I47" s="26" t="s">
        <v>21</v>
      </c>
      <c r="J47" s="26">
        <v>6</v>
      </c>
      <c r="K47" s="26">
        <v>6.6360000000000001</v>
      </c>
      <c r="L47" s="26">
        <v>5290</v>
      </c>
      <c r="M47" s="12" t="s">
        <v>1</v>
      </c>
      <c r="N47" s="62" t="s">
        <v>300</v>
      </c>
      <c r="O47" s="63"/>
      <c r="P47" s="64"/>
    </row>
    <row r="48" spans="1:16" s="4" customFormat="1" ht="35.25" customHeight="1" x14ac:dyDescent="0.25">
      <c r="A48" s="31">
        <v>42</v>
      </c>
      <c r="B48" s="31">
        <v>5</v>
      </c>
      <c r="C48" s="58" t="s">
        <v>34</v>
      </c>
      <c r="D48" s="12" t="s">
        <v>321</v>
      </c>
      <c r="E48" s="12"/>
      <c r="F48" s="25">
        <v>44426</v>
      </c>
      <c r="G48" s="26">
        <v>60</v>
      </c>
      <c r="H48" s="26">
        <v>34</v>
      </c>
      <c r="I48" s="26" t="s">
        <v>17</v>
      </c>
      <c r="J48" s="26">
        <v>1</v>
      </c>
      <c r="K48" s="26">
        <v>2.95</v>
      </c>
      <c r="L48" s="26">
        <v>20709</v>
      </c>
      <c r="M48" s="12" t="s">
        <v>68</v>
      </c>
      <c r="N48" s="62" t="s">
        <v>301</v>
      </c>
      <c r="O48" s="63"/>
      <c r="P48" s="64"/>
    </row>
    <row r="49" spans="1:16" s="4" customFormat="1" ht="59.25" customHeight="1" x14ac:dyDescent="0.25">
      <c r="A49" s="31">
        <v>43</v>
      </c>
      <c r="B49" s="31">
        <v>6</v>
      </c>
      <c r="C49" s="58" t="s">
        <v>34</v>
      </c>
      <c r="D49" s="12" t="s">
        <v>321</v>
      </c>
      <c r="E49" s="12"/>
      <c r="F49" s="25">
        <v>44441</v>
      </c>
      <c r="G49" s="26">
        <v>60</v>
      </c>
      <c r="H49" s="26">
        <v>34</v>
      </c>
      <c r="I49" s="26" t="s">
        <v>17</v>
      </c>
      <c r="J49" s="26">
        <v>3</v>
      </c>
      <c r="K49" s="26">
        <v>8.1199999999999992</v>
      </c>
      <c r="L49" s="26">
        <v>57131</v>
      </c>
      <c r="M49" s="12" t="s">
        <v>68</v>
      </c>
      <c r="N49" s="12" t="s">
        <v>175</v>
      </c>
      <c r="O49" s="12" t="s">
        <v>176</v>
      </c>
      <c r="P49" s="12" t="s">
        <v>177</v>
      </c>
    </row>
    <row r="50" spans="1:16" s="4" customFormat="1" ht="27" customHeight="1" x14ac:dyDescent="0.25">
      <c r="A50" s="31">
        <v>44</v>
      </c>
      <c r="B50" s="31">
        <v>7</v>
      </c>
      <c r="C50" s="58" t="s">
        <v>34</v>
      </c>
      <c r="D50" s="12" t="s">
        <v>321</v>
      </c>
      <c r="E50" s="12"/>
      <c r="F50" s="25">
        <v>44471</v>
      </c>
      <c r="G50" s="26">
        <v>60</v>
      </c>
      <c r="H50" s="26">
        <v>34</v>
      </c>
      <c r="I50" s="26" t="s">
        <v>17</v>
      </c>
      <c r="J50" s="26">
        <v>5</v>
      </c>
      <c r="K50" s="26">
        <v>5</v>
      </c>
      <c r="L50" s="26">
        <v>35378</v>
      </c>
      <c r="M50" s="12" t="s">
        <v>68</v>
      </c>
      <c r="N50" s="17" t="s">
        <v>178</v>
      </c>
      <c r="O50" s="12" t="s">
        <v>179</v>
      </c>
      <c r="P50" s="19"/>
    </row>
    <row r="51" spans="1:16" s="45" customFormat="1" ht="34.5" customHeight="1" x14ac:dyDescent="0.25">
      <c r="A51" s="31">
        <v>45</v>
      </c>
      <c r="B51" s="31">
        <v>8</v>
      </c>
      <c r="C51" s="58" t="s">
        <v>34</v>
      </c>
      <c r="D51" s="58" t="s">
        <v>261</v>
      </c>
      <c r="E51" s="58"/>
      <c r="F51" s="25">
        <v>44558</v>
      </c>
      <c r="G51" s="26">
        <v>60</v>
      </c>
      <c r="H51" s="26">
        <v>17</v>
      </c>
      <c r="I51" s="26" t="s">
        <v>21</v>
      </c>
      <c r="J51" s="26">
        <v>1</v>
      </c>
      <c r="K51" s="26">
        <v>3.0000000000000001E-3</v>
      </c>
      <c r="L51" s="26">
        <v>545</v>
      </c>
      <c r="M51" s="58" t="s">
        <v>1</v>
      </c>
      <c r="N51" s="59" t="s">
        <v>302</v>
      </c>
      <c r="O51" s="60"/>
      <c r="P51" s="61"/>
    </row>
    <row r="52" spans="1:16" s="45" customFormat="1" ht="35.25" customHeight="1" x14ac:dyDescent="0.25">
      <c r="A52" s="31">
        <v>46</v>
      </c>
      <c r="B52" s="31">
        <v>9</v>
      </c>
      <c r="C52" s="58" t="s">
        <v>34</v>
      </c>
      <c r="D52" s="58" t="s">
        <v>262</v>
      </c>
      <c r="E52" s="58"/>
      <c r="F52" s="25">
        <v>44558</v>
      </c>
      <c r="G52" s="26">
        <v>49</v>
      </c>
      <c r="H52" s="26">
        <v>45</v>
      </c>
      <c r="I52" s="26" t="s">
        <v>21</v>
      </c>
      <c r="J52" s="26">
        <v>1</v>
      </c>
      <c r="K52" s="26">
        <v>3.0000000000000001E-3</v>
      </c>
      <c r="L52" s="26">
        <v>545</v>
      </c>
      <c r="M52" s="58" t="s">
        <v>1</v>
      </c>
      <c r="N52" s="59" t="s">
        <v>302</v>
      </c>
      <c r="O52" s="60"/>
      <c r="P52" s="61"/>
    </row>
    <row r="53" spans="1:16" s="45" customFormat="1" ht="31.5" customHeight="1" x14ac:dyDescent="0.25">
      <c r="A53" s="31">
        <v>47</v>
      </c>
      <c r="B53" s="31">
        <v>10</v>
      </c>
      <c r="C53" s="58" t="s">
        <v>34</v>
      </c>
      <c r="D53" s="58" t="s">
        <v>263</v>
      </c>
      <c r="E53" s="58"/>
      <c r="F53" s="25">
        <v>44558</v>
      </c>
      <c r="G53" s="26">
        <v>42</v>
      </c>
      <c r="H53" s="26">
        <v>32</v>
      </c>
      <c r="I53" s="26" t="s">
        <v>21</v>
      </c>
      <c r="J53" s="26">
        <v>1</v>
      </c>
      <c r="K53" s="26">
        <v>3.0000000000000001E-3</v>
      </c>
      <c r="L53" s="26">
        <v>545</v>
      </c>
      <c r="M53" s="58" t="s">
        <v>68</v>
      </c>
      <c r="N53" s="59" t="s">
        <v>302</v>
      </c>
      <c r="O53" s="60"/>
      <c r="P53" s="61"/>
    </row>
    <row r="54" spans="1:16" s="45" customFormat="1" ht="34.5" customHeight="1" x14ac:dyDescent="0.25">
      <c r="A54" s="31">
        <v>48</v>
      </c>
      <c r="B54" s="31">
        <v>11</v>
      </c>
      <c r="C54" s="58" t="s">
        <v>34</v>
      </c>
      <c r="D54" s="58" t="s">
        <v>126</v>
      </c>
      <c r="E54" s="58"/>
      <c r="F54" s="25">
        <v>44560</v>
      </c>
      <c r="G54" s="26">
        <v>67</v>
      </c>
      <c r="H54" s="26">
        <v>7</v>
      </c>
      <c r="I54" s="26" t="s">
        <v>21</v>
      </c>
      <c r="J54" s="26">
        <v>1</v>
      </c>
      <c r="K54" s="26">
        <v>3.0000000000000001E-3</v>
      </c>
      <c r="L54" s="26">
        <v>545</v>
      </c>
      <c r="M54" s="58" t="s">
        <v>1</v>
      </c>
      <c r="N54" s="59" t="s">
        <v>303</v>
      </c>
      <c r="O54" s="60"/>
      <c r="P54" s="61"/>
    </row>
    <row r="55" spans="1:16" s="45" customFormat="1" ht="34.5" customHeight="1" x14ac:dyDescent="0.25">
      <c r="A55" s="31">
        <v>49</v>
      </c>
      <c r="B55" s="31">
        <v>12</v>
      </c>
      <c r="C55" s="58" t="s">
        <v>34</v>
      </c>
      <c r="D55" s="58" t="s">
        <v>321</v>
      </c>
      <c r="E55" s="58"/>
      <c r="F55" s="25">
        <v>44560</v>
      </c>
      <c r="G55" s="26">
        <v>29</v>
      </c>
      <c r="H55" s="26">
        <v>34</v>
      </c>
      <c r="I55" s="26" t="s">
        <v>21</v>
      </c>
      <c r="J55" s="26">
        <v>1</v>
      </c>
      <c r="K55" s="26">
        <v>3.0000000000000001E-3</v>
      </c>
      <c r="L55" s="26">
        <v>545</v>
      </c>
      <c r="M55" s="58" t="s">
        <v>68</v>
      </c>
      <c r="N55" s="59" t="s">
        <v>303</v>
      </c>
      <c r="O55" s="60"/>
      <c r="P55" s="61"/>
    </row>
    <row r="56" spans="1:16" s="45" customFormat="1" ht="33" customHeight="1" x14ac:dyDescent="0.25">
      <c r="A56" s="31">
        <v>50</v>
      </c>
      <c r="B56" s="31">
        <v>13</v>
      </c>
      <c r="C56" s="58" t="s">
        <v>34</v>
      </c>
      <c r="D56" s="58" t="s">
        <v>264</v>
      </c>
      <c r="E56" s="58"/>
      <c r="F56" s="25">
        <v>44560</v>
      </c>
      <c r="G56" s="26">
        <v>19</v>
      </c>
      <c r="H56" s="26">
        <v>24</v>
      </c>
      <c r="I56" s="26" t="s">
        <v>232</v>
      </c>
      <c r="J56" s="26">
        <v>1</v>
      </c>
      <c r="K56" s="26">
        <v>3.0000000000000001E-3</v>
      </c>
      <c r="L56" s="26">
        <v>545</v>
      </c>
      <c r="M56" s="58" t="s">
        <v>1</v>
      </c>
      <c r="N56" s="59" t="s">
        <v>303</v>
      </c>
      <c r="O56" s="60"/>
      <c r="P56" s="61"/>
    </row>
    <row r="57" spans="1:16" s="4" customFormat="1" ht="15" customHeight="1" x14ac:dyDescent="0.25">
      <c r="A57" s="31"/>
      <c r="B57" s="31"/>
      <c r="C57" s="58" t="s">
        <v>144</v>
      </c>
      <c r="D57" s="12"/>
      <c r="E57" s="12"/>
      <c r="F57" s="25"/>
      <c r="G57" s="26"/>
      <c r="H57" s="26"/>
      <c r="I57" s="26"/>
      <c r="J57" s="32">
        <f>SUM(J44:J56)</f>
        <v>41</v>
      </c>
      <c r="K57" s="36">
        <f>SUM(K44:K56)</f>
        <v>39.163999999999994</v>
      </c>
      <c r="L57" s="32">
        <f>SUM(L44:L56)</f>
        <v>269878</v>
      </c>
      <c r="M57" s="12"/>
      <c r="N57" s="29"/>
      <c r="O57" s="24"/>
      <c r="P57" s="30"/>
    </row>
    <row r="58" spans="1:16" s="4" customFormat="1" ht="36.75" customHeight="1" x14ac:dyDescent="0.25">
      <c r="A58" s="31">
        <v>51</v>
      </c>
      <c r="B58" s="31">
        <v>1</v>
      </c>
      <c r="C58" s="58" t="s">
        <v>180</v>
      </c>
      <c r="D58" s="12" t="s">
        <v>185</v>
      </c>
      <c r="E58" s="12"/>
      <c r="F58" s="28">
        <v>44509</v>
      </c>
      <c r="G58" s="31">
        <v>60</v>
      </c>
      <c r="H58" s="31">
        <v>10</v>
      </c>
      <c r="I58" s="31" t="s">
        <v>186</v>
      </c>
      <c r="J58" s="31">
        <v>1</v>
      </c>
      <c r="K58" s="31">
        <v>0.46</v>
      </c>
      <c r="L58" s="31">
        <v>1481</v>
      </c>
      <c r="M58" s="12" t="s">
        <v>1</v>
      </c>
      <c r="N58" s="62" t="s">
        <v>304</v>
      </c>
      <c r="O58" s="63"/>
      <c r="P58" s="64"/>
    </row>
    <row r="59" spans="1:16" s="4" customFormat="1" ht="38.25" customHeight="1" x14ac:dyDescent="0.25">
      <c r="A59" s="31">
        <v>52</v>
      </c>
      <c r="B59" s="31">
        <v>2</v>
      </c>
      <c r="C59" s="58" t="s">
        <v>180</v>
      </c>
      <c r="D59" s="12" t="s">
        <v>187</v>
      </c>
      <c r="E59" s="12"/>
      <c r="F59" s="25">
        <v>44512</v>
      </c>
      <c r="G59" s="26">
        <v>52</v>
      </c>
      <c r="H59" s="26">
        <v>13</v>
      </c>
      <c r="I59" s="26" t="s">
        <v>188</v>
      </c>
      <c r="J59" s="26">
        <v>1</v>
      </c>
      <c r="K59" s="37">
        <v>0.46</v>
      </c>
      <c r="L59" s="26">
        <v>843</v>
      </c>
      <c r="M59" s="12" t="s">
        <v>1</v>
      </c>
      <c r="N59" s="62" t="s">
        <v>189</v>
      </c>
      <c r="O59" s="63"/>
      <c r="P59" s="64"/>
    </row>
    <row r="60" spans="1:16" s="45" customFormat="1" ht="38.25" customHeight="1" x14ac:dyDescent="0.25">
      <c r="A60" s="31">
        <v>53</v>
      </c>
      <c r="B60" s="31">
        <v>3</v>
      </c>
      <c r="C60" s="58" t="s">
        <v>180</v>
      </c>
      <c r="D60" s="58" t="s">
        <v>187</v>
      </c>
      <c r="E60" s="58"/>
      <c r="F60" s="25">
        <v>44550</v>
      </c>
      <c r="G60" s="26">
        <v>58</v>
      </c>
      <c r="H60" s="26">
        <v>23</v>
      </c>
      <c r="I60" s="26" t="s">
        <v>17</v>
      </c>
      <c r="J60" s="26">
        <v>2</v>
      </c>
      <c r="K60" s="37">
        <v>3</v>
      </c>
      <c r="L60" s="26">
        <v>31753</v>
      </c>
      <c r="M60" s="58" t="s">
        <v>1</v>
      </c>
      <c r="N60" s="62" t="s">
        <v>326</v>
      </c>
      <c r="O60" s="63"/>
      <c r="P60" s="64"/>
    </row>
    <row r="61" spans="1:16" s="45" customFormat="1" ht="38.25" customHeight="1" x14ac:dyDescent="0.25">
      <c r="A61" s="31">
        <v>54</v>
      </c>
      <c r="B61" s="31">
        <v>4</v>
      </c>
      <c r="C61" s="58" t="s">
        <v>180</v>
      </c>
      <c r="D61" s="58" t="s">
        <v>187</v>
      </c>
      <c r="E61" s="58"/>
      <c r="F61" s="25">
        <v>44550</v>
      </c>
      <c r="G61" s="26">
        <v>58</v>
      </c>
      <c r="H61" s="26">
        <v>23</v>
      </c>
      <c r="I61" s="26" t="s">
        <v>17</v>
      </c>
      <c r="J61" s="26">
        <v>3</v>
      </c>
      <c r="K61" s="37">
        <v>4</v>
      </c>
      <c r="L61" s="26">
        <v>33699</v>
      </c>
      <c r="M61" s="58" t="s">
        <v>1</v>
      </c>
      <c r="N61" s="62" t="s">
        <v>327</v>
      </c>
      <c r="O61" s="63"/>
      <c r="P61" s="64"/>
    </row>
    <row r="62" spans="1:16" s="4" customFormat="1" ht="17.25" customHeight="1" x14ac:dyDescent="0.25">
      <c r="A62" s="31"/>
      <c r="B62" s="31"/>
      <c r="C62" s="58" t="s">
        <v>144</v>
      </c>
      <c r="D62" s="12"/>
      <c r="E62" s="12"/>
      <c r="F62" s="25"/>
      <c r="G62" s="26"/>
      <c r="H62" s="26"/>
      <c r="I62" s="26"/>
      <c r="J62" s="32">
        <f>SUM(J58:J61)</f>
        <v>7</v>
      </c>
      <c r="K62" s="36">
        <f>SUM(K58:K61)</f>
        <v>7.92</v>
      </c>
      <c r="L62" s="32">
        <f>SUM(L58:L61)</f>
        <v>67776</v>
      </c>
      <c r="M62" s="12"/>
      <c r="N62" s="29"/>
      <c r="O62" s="24"/>
      <c r="P62" s="30"/>
    </row>
    <row r="63" spans="1:16" s="4" customFormat="1" ht="93" customHeight="1" x14ac:dyDescent="0.25">
      <c r="A63" s="31">
        <v>55</v>
      </c>
      <c r="B63" s="31">
        <v>1</v>
      </c>
      <c r="C63" s="58" t="s">
        <v>49</v>
      </c>
      <c r="D63" s="12" t="s">
        <v>50</v>
      </c>
      <c r="E63" s="12"/>
      <c r="F63" s="25">
        <v>44249</v>
      </c>
      <c r="G63" s="26">
        <v>18</v>
      </c>
      <c r="H63" s="26">
        <v>26</v>
      </c>
      <c r="I63" s="26" t="s">
        <v>51</v>
      </c>
      <c r="J63" s="26" t="s">
        <v>52</v>
      </c>
      <c r="K63" s="26">
        <v>7</v>
      </c>
      <c r="L63" s="26">
        <v>54641</v>
      </c>
      <c r="M63" s="12" t="s">
        <v>1</v>
      </c>
      <c r="N63" s="12" t="s">
        <v>53</v>
      </c>
      <c r="O63" s="27" t="s">
        <v>206</v>
      </c>
      <c r="P63" s="12" t="s">
        <v>8</v>
      </c>
    </row>
    <row r="64" spans="1:16" s="4" customFormat="1" ht="91.5" customHeight="1" x14ac:dyDescent="0.25">
      <c r="A64" s="31">
        <v>56</v>
      </c>
      <c r="B64" s="31">
        <v>2</v>
      </c>
      <c r="C64" s="58" t="s">
        <v>49</v>
      </c>
      <c r="D64" s="12" t="s">
        <v>62</v>
      </c>
      <c r="E64" s="12"/>
      <c r="F64" s="25">
        <v>44300</v>
      </c>
      <c r="G64" s="26">
        <v>96</v>
      </c>
      <c r="H64" s="26">
        <v>1</v>
      </c>
      <c r="I64" s="26" t="s">
        <v>64</v>
      </c>
      <c r="J64" s="26" t="s">
        <v>65</v>
      </c>
      <c r="K64" s="26">
        <v>26</v>
      </c>
      <c r="L64" s="26">
        <v>162664</v>
      </c>
      <c r="M64" s="12" t="s">
        <v>68</v>
      </c>
      <c r="N64" s="12" t="s">
        <v>69</v>
      </c>
      <c r="O64" s="27" t="s">
        <v>160</v>
      </c>
      <c r="P64" s="12" t="s">
        <v>8</v>
      </c>
    </row>
    <row r="65" spans="1:16" s="4" customFormat="1" ht="40.5" customHeight="1" x14ac:dyDescent="0.25">
      <c r="A65" s="31">
        <v>57</v>
      </c>
      <c r="B65" s="31">
        <v>3</v>
      </c>
      <c r="C65" s="58" t="s">
        <v>49</v>
      </c>
      <c r="D65" s="12" t="s">
        <v>63</v>
      </c>
      <c r="E65" s="12"/>
      <c r="F65" s="25">
        <v>44302</v>
      </c>
      <c r="G65" s="26">
        <v>41</v>
      </c>
      <c r="H65" s="26">
        <v>16</v>
      </c>
      <c r="I65" s="26" t="s">
        <v>21</v>
      </c>
      <c r="J65" s="26">
        <v>4</v>
      </c>
      <c r="K65" s="26">
        <v>0.2</v>
      </c>
      <c r="L65" s="26">
        <v>2145</v>
      </c>
      <c r="M65" s="12" t="s">
        <v>68</v>
      </c>
      <c r="N65" s="59" t="s">
        <v>161</v>
      </c>
      <c r="O65" s="60"/>
      <c r="P65" s="61"/>
    </row>
    <row r="66" spans="1:16" s="4" customFormat="1" ht="95.25" customHeight="1" x14ac:dyDescent="0.25">
      <c r="A66" s="31">
        <v>58</v>
      </c>
      <c r="B66" s="31">
        <v>4</v>
      </c>
      <c r="C66" s="58" t="s">
        <v>49</v>
      </c>
      <c r="D66" s="12" t="s">
        <v>50</v>
      </c>
      <c r="E66" s="12"/>
      <c r="F66" s="25">
        <v>44306</v>
      </c>
      <c r="G66" s="26" t="s">
        <v>66</v>
      </c>
      <c r="H66" s="26" t="s">
        <v>67</v>
      </c>
      <c r="I66" s="26" t="s">
        <v>17</v>
      </c>
      <c r="J66" s="26">
        <v>7</v>
      </c>
      <c r="K66" s="26">
        <v>15</v>
      </c>
      <c r="L66" s="26">
        <v>110436</v>
      </c>
      <c r="M66" s="12" t="s">
        <v>68</v>
      </c>
      <c r="N66" s="12" t="s">
        <v>70</v>
      </c>
      <c r="O66" s="27" t="s">
        <v>162</v>
      </c>
      <c r="P66" s="12" t="s">
        <v>8</v>
      </c>
    </row>
    <row r="67" spans="1:16" s="4" customFormat="1" ht="117" customHeight="1" x14ac:dyDescent="0.25">
      <c r="A67" s="31">
        <v>59</v>
      </c>
      <c r="B67" s="31">
        <v>5</v>
      </c>
      <c r="C67" s="58" t="s">
        <v>49</v>
      </c>
      <c r="D67" s="12" t="s">
        <v>50</v>
      </c>
      <c r="E67" s="12"/>
      <c r="F67" s="25">
        <v>44309</v>
      </c>
      <c r="G67" s="26" t="s">
        <v>95</v>
      </c>
      <c r="H67" s="26" t="s">
        <v>94</v>
      </c>
      <c r="I67" s="26" t="s">
        <v>153</v>
      </c>
      <c r="J67" s="26" t="s">
        <v>93</v>
      </c>
      <c r="K67" s="26">
        <v>25</v>
      </c>
      <c r="L67" s="26">
        <v>195956</v>
      </c>
      <c r="M67" s="12" t="s">
        <v>68</v>
      </c>
      <c r="N67" s="12" t="s">
        <v>92</v>
      </c>
      <c r="O67" s="27" t="s">
        <v>207</v>
      </c>
      <c r="P67" s="12" t="s">
        <v>8</v>
      </c>
    </row>
    <row r="68" spans="1:16" s="4" customFormat="1" ht="108.75" customHeight="1" x14ac:dyDescent="0.25">
      <c r="A68" s="31">
        <v>60</v>
      </c>
      <c r="B68" s="31">
        <v>6</v>
      </c>
      <c r="C68" s="58" t="s">
        <v>49</v>
      </c>
      <c r="D68" s="12" t="s">
        <v>50</v>
      </c>
      <c r="E68" s="12"/>
      <c r="F68" s="25">
        <v>44309</v>
      </c>
      <c r="G68" s="26">
        <v>48</v>
      </c>
      <c r="H68" s="26">
        <v>1</v>
      </c>
      <c r="I68" s="26" t="s">
        <v>17</v>
      </c>
      <c r="J68" s="26">
        <v>12</v>
      </c>
      <c r="K68" s="26">
        <v>24</v>
      </c>
      <c r="L68" s="26">
        <v>184423</v>
      </c>
      <c r="M68" s="12" t="s">
        <v>68</v>
      </c>
      <c r="N68" s="12" t="s">
        <v>103</v>
      </c>
      <c r="O68" s="27" t="s">
        <v>208</v>
      </c>
      <c r="P68" s="12" t="s">
        <v>8</v>
      </c>
    </row>
    <row r="69" spans="1:16" s="4" customFormat="1" ht="66.75" customHeight="1" x14ac:dyDescent="0.25">
      <c r="A69" s="31">
        <v>61</v>
      </c>
      <c r="B69" s="31">
        <v>7</v>
      </c>
      <c r="C69" s="58" t="s">
        <v>49</v>
      </c>
      <c r="D69" s="12" t="s">
        <v>62</v>
      </c>
      <c r="E69" s="12"/>
      <c r="F69" s="25">
        <v>44316</v>
      </c>
      <c r="G69" s="26">
        <v>100</v>
      </c>
      <c r="H69" s="26">
        <v>1</v>
      </c>
      <c r="I69" s="26" t="s">
        <v>17</v>
      </c>
      <c r="J69" s="26">
        <v>1</v>
      </c>
      <c r="K69" s="26">
        <v>5</v>
      </c>
      <c r="L69" s="26">
        <v>14722</v>
      </c>
      <c r="M69" s="12" t="s">
        <v>68</v>
      </c>
      <c r="N69" s="12" t="s">
        <v>96</v>
      </c>
      <c r="O69" s="27" t="s">
        <v>209</v>
      </c>
      <c r="P69" s="12" t="s">
        <v>8</v>
      </c>
    </row>
    <row r="70" spans="1:16" s="4" customFormat="1" ht="69.75" customHeight="1" x14ac:dyDescent="0.25">
      <c r="A70" s="31">
        <v>62</v>
      </c>
      <c r="B70" s="31">
        <v>8</v>
      </c>
      <c r="C70" s="58" t="s">
        <v>49</v>
      </c>
      <c r="D70" s="12" t="s">
        <v>62</v>
      </c>
      <c r="E70" s="12"/>
      <c r="F70" s="25">
        <v>44321</v>
      </c>
      <c r="G70" s="26">
        <v>90</v>
      </c>
      <c r="H70" s="26">
        <v>10</v>
      </c>
      <c r="I70" s="26" t="s">
        <v>97</v>
      </c>
      <c r="J70" s="26" t="s">
        <v>98</v>
      </c>
      <c r="K70" s="26">
        <v>69</v>
      </c>
      <c r="L70" s="26">
        <v>418929</v>
      </c>
      <c r="M70" s="12" t="s">
        <v>68</v>
      </c>
      <c r="N70" s="12" t="s">
        <v>99</v>
      </c>
      <c r="O70" s="27" t="s">
        <v>210</v>
      </c>
      <c r="P70" s="12" t="s">
        <v>8</v>
      </c>
    </row>
    <row r="71" spans="1:16" s="4" customFormat="1" ht="65.25" customHeight="1" x14ac:dyDescent="0.25">
      <c r="A71" s="31">
        <v>63</v>
      </c>
      <c r="B71" s="31">
        <v>9</v>
      </c>
      <c r="C71" s="58" t="s">
        <v>49</v>
      </c>
      <c r="D71" s="12" t="s">
        <v>62</v>
      </c>
      <c r="E71" s="12"/>
      <c r="F71" s="25">
        <v>44322</v>
      </c>
      <c r="G71" s="26">
        <v>96</v>
      </c>
      <c r="H71" s="26">
        <v>1</v>
      </c>
      <c r="I71" s="26" t="s">
        <v>100</v>
      </c>
      <c r="J71" s="26" t="s">
        <v>101</v>
      </c>
      <c r="K71" s="26">
        <v>38</v>
      </c>
      <c r="L71" s="26">
        <v>205395</v>
      </c>
      <c r="M71" s="12" t="s">
        <v>68</v>
      </c>
      <c r="N71" s="12" t="s">
        <v>102</v>
      </c>
      <c r="O71" s="27" t="s">
        <v>211</v>
      </c>
      <c r="P71" s="12" t="s">
        <v>8</v>
      </c>
    </row>
    <row r="72" spans="1:16" s="4" customFormat="1" ht="73.5" customHeight="1" x14ac:dyDescent="0.25">
      <c r="A72" s="31">
        <v>64</v>
      </c>
      <c r="B72" s="31">
        <v>10</v>
      </c>
      <c r="C72" s="58" t="s">
        <v>49</v>
      </c>
      <c r="D72" s="12" t="s">
        <v>88</v>
      </c>
      <c r="E72" s="12"/>
      <c r="F72" s="25">
        <v>44344</v>
      </c>
      <c r="G72" s="26">
        <v>7</v>
      </c>
      <c r="H72" s="26" t="s">
        <v>87</v>
      </c>
      <c r="I72" s="26" t="s">
        <v>17</v>
      </c>
      <c r="J72" s="26">
        <v>3</v>
      </c>
      <c r="K72" s="26">
        <v>9</v>
      </c>
      <c r="L72" s="26">
        <v>62125</v>
      </c>
      <c r="M72" s="12" t="s">
        <v>68</v>
      </c>
      <c r="N72" s="12" t="s">
        <v>90</v>
      </c>
      <c r="O72" s="27" t="s">
        <v>212</v>
      </c>
      <c r="P72" s="12" t="s">
        <v>8</v>
      </c>
    </row>
    <row r="73" spans="1:16" s="4" customFormat="1" ht="38.25" customHeight="1" x14ac:dyDescent="0.25">
      <c r="A73" s="31">
        <v>65</v>
      </c>
      <c r="B73" s="31">
        <v>11</v>
      </c>
      <c r="C73" s="58" t="s">
        <v>49</v>
      </c>
      <c r="D73" s="12" t="s">
        <v>50</v>
      </c>
      <c r="E73" s="12"/>
      <c r="F73" s="25">
        <v>44367</v>
      </c>
      <c r="G73" s="26">
        <v>11</v>
      </c>
      <c r="H73" s="26">
        <v>28</v>
      </c>
      <c r="I73" s="26" t="s">
        <v>83</v>
      </c>
      <c r="J73" s="26">
        <v>2</v>
      </c>
      <c r="K73" s="26">
        <v>1</v>
      </c>
      <c r="L73" s="26">
        <v>4670</v>
      </c>
      <c r="M73" s="12" t="s">
        <v>1</v>
      </c>
      <c r="N73" s="59" t="s">
        <v>269</v>
      </c>
      <c r="O73" s="60"/>
      <c r="P73" s="61"/>
    </row>
    <row r="74" spans="1:16" s="4" customFormat="1" ht="41.25" customHeight="1" x14ac:dyDescent="0.25">
      <c r="A74" s="31">
        <v>66</v>
      </c>
      <c r="B74" s="31">
        <v>12</v>
      </c>
      <c r="C74" s="58" t="s">
        <v>49</v>
      </c>
      <c r="D74" s="12" t="s">
        <v>50</v>
      </c>
      <c r="E74" s="12"/>
      <c r="F74" s="25">
        <v>44371</v>
      </c>
      <c r="G74" s="26">
        <v>11</v>
      </c>
      <c r="H74" s="26">
        <v>34</v>
      </c>
      <c r="I74" s="26" t="s">
        <v>83</v>
      </c>
      <c r="J74" s="26">
        <v>2</v>
      </c>
      <c r="K74" s="26">
        <v>1</v>
      </c>
      <c r="L74" s="26">
        <v>3816</v>
      </c>
      <c r="M74" s="12" t="s">
        <v>1</v>
      </c>
      <c r="N74" s="59" t="s">
        <v>270</v>
      </c>
      <c r="O74" s="60"/>
      <c r="P74" s="61"/>
    </row>
    <row r="75" spans="1:16" s="4" customFormat="1" ht="91.5" customHeight="1" x14ac:dyDescent="0.25">
      <c r="A75" s="31">
        <v>67</v>
      </c>
      <c r="B75" s="31">
        <v>13</v>
      </c>
      <c r="C75" s="58" t="s">
        <v>49</v>
      </c>
      <c r="D75" s="12" t="s">
        <v>50</v>
      </c>
      <c r="E75" s="12"/>
      <c r="F75" s="25">
        <v>44418</v>
      </c>
      <c r="G75" s="26">
        <v>49</v>
      </c>
      <c r="H75" s="26" t="s">
        <v>134</v>
      </c>
      <c r="I75" s="26" t="s">
        <v>135</v>
      </c>
      <c r="J75" s="26" t="s">
        <v>136</v>
      </c>
      <c r="K75" s="26">
        <v>11</v>
      </c>
      <c r="L75" s="26">
        <v>65276</v>
      </c>
      <c r="M75" s="12" t="s">
        <v>68</v>
      </c>
      <c r="N75" s="12" t="s">
        <v>137</v>
      </c>
      <c r="O75" s="27" t="s">
        <v>163</v>
      </c>
      <c r="P75" s="19" t="s">
        <v>8</v>
      </c>
    </row>
    <row r="76" spans="1:16" s="4" customFormat="1" ht="46.5" customHeight="1" x14ac:dyDescent="0.25">
      <c r="A76" s="31">
        <v>68</v>
      </c>
      <c r="B76" s="31">
        <v>14</v>
      </c>
      <c r="C76" s="58" t="s">
        <v>49</v>
      </c>
      <c r="D76" s="12" t="s">
        <v>50</v>
      </c>
      <c r="E76" s="12"/>
      <c r="F76" s="25">
        <v>44426</v>
      </c>
      <c r="G76" s="26">
        <v>11</v>
      </c>
      <c r="H76" s="26">
        <v>9</v>
      </c>
      <c r="I76" s="26" t="s">
        <v>138</v>
      </c>
      <c r="J76" s="26" t="s">
        <v>139</v>
      </c>
      <c r="K76" s="26">
        <v>3</v>
      </c>
      <c r="L76" s="26">
        <v>15943</v>
      </c>
      <c r="M76" s="12" t="s">
        <v>68</v>
      </c>
      <c r="N76" s="12" t="s">
        <v>140</v>
      </c>
      <c r="O76" s="27" t="s">
        <v>164</v>
      </c>
      <c r="P76" s="12" t="s">
        <v>8</v>
      </c>
    </row>
    <row r="77" spans="1:16" s="4" customFormat="1" ht="39" customHeight="1" x14ac:dyDescent="0.25">
      <c r="A77" s="31">
        <v>69</v>
      </c>
      <c r="B77" s="31">
        <v>15</v>
      </c>
      <c r="C77" s="58" t="s">
        <v>49</v>
      </c>
      <c r="D77" s="12" t="s">
        <v>50</v>
      </c>
      <c r="E77" s="12"/>
      <c r="F77" s="25">
        <v>44431</v>
      </c>
      <c r="G77" s="26">
        <v>56</v>
      </c>
      <c r="H77" s="26">
        <v>5</v>
      </c>
      <c r="I77" s="26" t="s">
        <v>17</v>
      </c>
      <c r="J77" s="26">
        <v>1</v>
      </c>
      <c r="K77" s="26">
        <v>0.3</v>
      </c>
      <c r="L77" s="26">
        <v>1481</v>
      </c>
      <c r="M77" s="12" t="s">
        <v>68</v>
      </c>
      <c r="N77" s="59" t="s">
        <v>141</v>
      </c>
      <c r="O77" s="60"/>
      <c r="P77" s="61"/>
    </row>
    <row r="78" spans="1:16" s="4" customFormat="1" ht="43.5" customHeight="1" x14ac:dyDescent="0.25">
      <c r="A78" s="31">
        <v>70</v>
      </c>
      <c r="B78" s="31">
        <v>16</v>
      </c>
      <c r="C78" s="58" t="s">
        <v>49</v>
      </c>
      <c r="D78" s="12" t="s">
        <v>50</v>
      </c>
      <c r="E78" s="12"/>
      <c r="F78" s="25">
        <v>44442</v>
      </c>
      <c r="G78" s="26">
        <v>49</v>
      </c>
      <c r="H78" s="26">
        <v>5</v>
      </c>
      <c r="I78" s="26" t="s">
        <v>21</v>
      </c>
      <c r="J78" s="26">
        <v>2</v>
      </c>
      <c r="K78" s="26">
        <v>2</v>
      </c>
      <c r="L78" s="26">
        <v>19601</v>
      </c>
      <c r="M78" s="12" t="s">
        <v>68</v>
      </c>
      <c r="N78" s="12" t="s">
        <v>167</v>
      </c>
      <c r="O78" s="27" t="s">
        <v>165</v>
      </c>
      <c r="P78" s="12" t="s">
        <v>8</v>
      </c>
    </row>
    <row r="79" spans="1:16" s="4" customFormat="1" ht="36" customHeight="1" x14ac:dyDescent="0.25">
      <c r="A79" s="31">
        <v>71</v>
      </c>
      <c r="B79" s="31">
        <v>17</v>
      </c>
      <c r="C79" s="58" t="s">
        <v>49</v>
      </c>
      <c r="D79" s="12" t="s">
        <v>50</v>
      </c>
      <c r="E79" s="12"/>
      <c r="F79" s="25">
        <v>44446</v>
      </c>
      <c r="G79" s="26">
        <v>55</v>
      </c>
      <c r="H79" s="26">
        <v>8</v>
      </c>
      <c r="I79" s="26" t="s">
        <v>21</v>
      </c>
      <c r="J79" s="26">
        <v>2</v>
      </c>
      <c r="K79" s="26">
        <v>2</v>
      </c>
      <c r="L79" s="26">
        <v>7978</v>
      </c>
      <c r="M79" s="12" t="s">
        <v>1</v>
      </c>
      <c r="N79" s="59" t="s">
        <v>166</v>
      </c>
      <c r="O79" s="60"/>
      <c r="P79" s="61"/>
    </row>
    <row r="80" spans="1:16" s="45" customFormat="1" ht="36" customHeight="1" x14ac:dyDescent="0.25">
      <c r="A80" s="31">
        <v>72</v>
      </c>
      <c r="B80" s="31">
        <v>18</v>
      </c>
      <c r="C80" s="58" t="s">
        <v>49</v>
      </c>
      <c r="D80" s="57" t="s">
        <v>62</v>
      </c>
      <c r="E80" s="57"/>
      <c r="F80" s="25">
        <v>44557</v>
      </c>
      <c r="G80" s="26">
        <v>1</v>
      </c>
      <c r="H80" s="26">
        <v>1</v>
      </c>
      <c r="I80" s="26" t="s">
        <v>21</v>
      </c>
      <c r="J80" s="26">
        <v>1</v>
      </c>
      <c r="K80" s="26">
        <v>1E-3</v>
      </c>
      <c r="L80" s="26">
        <v>545</v>
      </c>
      <c r="M80" s="57" t="s">
        <v>0</v>
      </c>
      <c r="N80" s="59" t="s">
        <v>305</v>
      </c>
      <c r="O80" s="60"/>
      <c r="P80" s="61"/>
    </row>
    <row r="81" spans="1:16" s="4" customFormat="1" ht="18" customHeight="1" x14ac:dyDescent="0.25">
      <c r="A81" s="31"/>
      <c r="B81" s="31"/>
      <c r="C81" s="58" t="s">
        <v>143</v>
      </c>
      <c r="D81" s="12"/>
      <c r="E81" s="12"/>
      <c r="F81" s="25"/>
      <c r="G81" s="26"/>
      <c r="H81" s="26"/>
      <c r="I81" s="26"/>
      <c r="J81" s="32">
        <v>111</v>
      </c>
      <c r="K81" s="36">
        <f>SUM(K63:K79)</f>
        <v>238.5</v>
      </c>
      <c r="L81" s="32">
        <f>SUM(L63:L80)</f>
        <v>1530746</v>
      </c>
      <c r="M81" s="12"/>
      <c r="N81" s="17"/>
      <c r="O81" s="18"/>
      <c r="P81" s="19"/>
    </row>
    <row r="82" spans="1:16" s="4" customFormat="1" ht="42" customHeight="1" x14ac:dyDescent="0.25">
      <c r="A82" s="31">
        <v>73</v>
      </c>
      <c r="B82" s="31">
        <v>1</v>
      </c>
      <c r="C82" s="58" t="s">
        <v>129</v>
      </c>
      <c r="D82" s="12" t="s">
        <v>132</v>
      </c>
      <c r="E82" s="12"/>
      <c r="F82" s="25">
        <v>44399</v>
      </c>
      <c r="G82" s="26">
        <v>38</v>
      </c>
      <c r="H82" s="26">
        <v>15</v>
      </c>
      <c r="I82" s="26" t="s">
        <v>133</v>
      </c>
      <c r="J82" s="26">
        <v>2</v>
      </c>
      <c r="K82" s="26">
        <v>1</v>
      </c>
      <c r="L82" s="26">
        <v>5924</v>
      </c>
      <c r="M82" s="12" t="s">
        <v>0</v>
      </c>
      <c r="N82" s="59" t="s">
        <v>306</v>
      </c>
      <c r="O82" s="60"/>
      <c r="P82" s="61"/>
    </row>
    <row r="83" spans="1:16" s="45" customFormat="1" ht="15.75" customHeight="1" x14ac:dyDescent="0.25">
      <c r="A83" s="31"/>
      <c r="B83" s="31"/>
      <c r="C83" s="58" t="s">
        <v>143</v>
      </c>
      <c r="D83" s="57"/>
      <c r="E83" s="57"/>
      <c r="F83" s="25"/>
      <c r="G83" s="26"/>
      <c r="H83" s="26"/>
      <c r="I83" s="26"/>
      <c r="J83" s="32">
        <v>2</v>
      </c>
      <c r="K83" s="32">
        <v>1</v>
      </c>
      <c r="L83" s="32">
        <v>5924</v>
      </c>
      <c r="M83" s="57"/>
      <c r="N83" s="54"/>
      <c r="O83" s="55"/>
      <c r="P83" s="56"/>
    </row>
    <row r="84" spans="1:16" s="4" customFormat="1" ht="90.75" customHeight="1" x14ac:dyDescent="0.25">
      <c r="A84" s="31">
        <v>74</v>
      </c>
      <c r="B84" s="31">
        <v>1</v>
      </c>
      <c r="C84" s="58" t="s">
        <v>35</v>
      </c>
      <c r="D84" s="12" t="s">
        <v>38</v>
      </c>
      <c r="E84" s="12"/>
      <c r="F84" s="28">
        <v>44234</v>
      </c>
      <c r="G84" s="31">
        <v>28</v>
      </c>
      <c r="H84" s="31" t="s">
        <v>91</v>
      </c>
      <c r="I84" s="31" t="s">
        <v>39</v>
      </c>
      <c r="J84" s="31">
        <v>4</v>
      </c>
      <c r="K84" s="31">
        <v>7</v>
      </c>
      <c r="L84" s="31">
        <v>59301</v>
      </c>
      <c r="M84" s="12" t="s">
        <v>1</v>
      </c>
      <c r="N84" s="12" t="s">
        <v>32</v>
      </c>
      <c r="O84" s="12" t="s">
        <v>41</v>
      </c>
      <c r="P84" s="12" t="s">
        <v>9</v>
      </c>
    </row>
    <row r="85" spans="1:16" s="4" customFormat="1" ht="45" customHeight="1" x14ac:dyDescent="0.25">
      <c r="A85" s="31">
        <v>75</v>
      </c>
      <c r="B85" s="31">
        <v>2</v>
      </c>
      <c r="C85" s="58" t="s">
        <v>35</v>
      </c>
      <c r="D85" s="12" t="s">
        <v>116</v>
      </c>
      <c r="E85" s="12"/>
      <c r="F85" s="28">
        <v>44349</v>
      </c>
      <c r="G85" s="31">
        <v>28</v>
      </c>
      <c r="H85" s="31" t="s">
        <v>91</v>
      </c>
      <c r="I85" s="31" t="s">
        <v>83</v>
      </c>
      <c r="J85" s="31">
        <v>1</v>
      </c>
      <c r="K85" s="31">
        <v>0.32</v>
      </c>
      <c r="L85" s="31">
        <v>1482</v>
      </c>
      <c r="M85" s="12" t="s">
        <v>1</v>
      </c>
      <c r="N85" s="59" t="s">
        <v>117</v>
      </c>
      <c r="O85" s="60"/>
      <c r="P85" s="61"/>
    </row>
    <row r="86" spans="1:16" s="11" customFormat="1" ht="45" customHeight="1" x14ac:dyDescent="0.25">
      <c r="A86" s="31">
        <v>76</v>
      </c>
      <c r="B86" s="31">
        <v>3</v>
      </c>
      <c r="C86" s="58" t="s">
        <v>35</v>
      </c>
      <c r="D86" s="42" t="s">
        <v>322</v>
      </c>
      <c r="E86" s="42"/>
      <c r="F86" s="43" t="s">
        <v>227</v>
      </c>
      <c r="G86" s="31">
        <v>42</v>
      </c>
      <c r="H86" s="31">
        <v>24</v>
      </c>
      <c r="I86" s="31" t="s">
        <v>83</v>
      </c>
      <c r="J86" s="31">
        <v>2</v>
      </c>
      <c r="K86" s="31">
        <v>0.28000000000000003</v>
      </c>
      <c r="L86" s="31">
        <v>822</v>
      </c>
      <c r="M86" s="42" t="s">
        <v>149</v>
      </c>
      <c r="N86" s="59" t="s">
        <v>226</v>
      </c>
      <c r="O86" s="60"/>
      <c r="P86" s="61"/>
    </row>
    <row r="87" spans="1:16" s="10" customFormat="1" ht="39" customHeight="1" x14ac:dyDescent="0.25">
      <c r="A87" s="31">
        <v>77</v>
      </c>
      <c r="B87" s="31">
        <v>4</v>
      </c>
      <c r="C87" s="58" t="str">
        <f>$C$85</f>
        <v>ДП "Коростишівський лісгосп"</v>
      </c>
      <c r="D87" s="12" t="s">
        <v>38</v>
      </c>
      <c r="E87" s="12"/>
      <c r="F87" s="28">
        <v>44519</v>
      </c>
      <c r="G87" s="31">
        <v>65</v>
      </c>
      <c r="H87" s="31">
        <v>1</v>
      </c>
      <c r="I87" s="31" t="s">
        <v>83</v>
      </c>
      <c r="J87" s="31">
        <v>3</v>
      </c>
      <c r="K87" s="31">
        <v>0.21</v>
      </c>
      <c r="L87" s="31">
        <v>731</v>
      </c>
      <c r="M87" s="12" t="s">
        <v>149</v>
      </c>
      <c r="N87" s="59" t="s">
        <v>271</v>
      </c>
      <c r="O87" s="60"/>
      <c r="P87" s="61"/>
    </row>
    <row r="88" spans="1:16" s="45" customFormat="1" ht="39" customHeight="1" x14ac:dyDescent="0.25">
      <c r="A88" s="31">
        <v>78</v>
      </c>
      <c r="B88" s="31">
        <v>5</v>
      </c>
      <c r="C88" s="58" t="s">
        <v>235</v>
      </c>
      <c r="D88" s="53" t="s">
        <v>236</v>
      </c>
      <c r="E88" s="53"/>
      <c r="F88" s="43">
        <v>44535</v>
      </c>
      <c r="G88" s="31">
        <v>16</v>
      </c>
      <c r="H88" s="31">
        <v>8</v>
      </c>
      <c r="I88" s="31" t="s">
        <v>237</v>
      </c>
      <c r="J88" s="31">
        <v>1</v>
      </c>
      <c r="K88" s="31">
        <v>2E-3</v>
      </c>
      <c r="L88" s="31">
        <v>545</v>
      </c>
      <c r="M88" s="53" t="s">
        <v>149</v>
      </c>
      <c r="N88" s="59" t="s">
        <v>307</v>
      </c>
      <c r="O88" s="60"/>
      <c r="P88" s="61"/>
    </row>
    <row r="89" spans="1:16" s="45" customFormat="1" ht="39" customHeight="1" x14ac:dyDescent="0.25">
      <c r="A89" s="31">
        <v>79</v>
      </c>
      <c r="B89" s="31">
        <v>6</v>
      </c>
      <c r="C89" s="58" t="s">
        <v>235</v>
      </c>
      <c r="D89" s="53" t="s">
        <v>236</v>
      </c>
      <c r="E89" s="53"/>
      <c r="F89" s="43">
        <v>44535</v>
      </c>
      <c r="G89" s="31">
        <v>44</v>
      </c>
      <c r="H89" s="31">
        <v>1</v>
      </c>
      <c r="I89" s="31" t="s">
        <v>237</v>
      </c>
      <c r="J89" s="31">
        <v>1</v>
      </c>
      <c r="K89" s="31" t="s">
        <v>248</v>
      </c>
      <c r="L89" s="31">
        <v>545</v>
      </c>
      <c r="M89" s="53" t="s">
        <v>149</v>
      </c>
      <c r="N89" s="59" t="s">
        <v>307</v>
      </c>
      <c r="O89" s="60"/>
      <c r="P89" s="61"/>
    </row>
    <row r="90" spans="1:16" s="45" customFormat="1" ht="27" customHeight="1" x14ac:dyDescent="0.25">
      <c r="A90" s="31">
        <v>80</v>
      </c>
      <c r="B90" s="31">
        <v>7</v>
      </c>
      <c r="C90" s="58" t="s">
        <v>235</v>
      </c>
      <c r="D90" s="53" t="s">
        <v>322</v>
      </c>
      <c r="E90" s="53"/>
      <c r="F90" s="43">
        <v>44531</v>
      </c>
      <c r="G90" s="31">
        <v>34</v>
      </c>
      <c r="H90" s="31">
        <v>13</v>
      </c>
      <c r="I90" s="31" t="s">
        <v>238</v>
      </c>
      <c r="J90" s="31">
        <v>1</v>
      </c>
      <c r="K90" s="31">
        <v>0.1</v>
      </c>
      <c r="L90" s="31">
        <v>182</v>
      </c>
      <c r="M90" s="53" t="s">
        <v>239</v>
      </c>
      <c r="N90" s="59" t="s">
        <v>240</v>
      </c>
      <c r="O90" s="60"/>
      <c r="P90" s="61"/>
    </row>
    <row r="91" spans="1:16" s="45" customFormat="1" ht="23.25" customHeight="1" x14ac:dyDescent="0.25">
      <c r="A91" s="31">
        <v>81</v>
      </c>
      <c r="B91" s="31">
        <v>8</v>
      </c>
      <c r="C91" s="58" t="s">
        <v>235</v>
      </c>
      <c r="D91" s="53" t="s">
        <v>322</v>
      </c>
      <c r="E91" s="53"/>
      <c r="F91" s="43">
        <v>44531</v>
      </c>
      <c r="G91" s="31">
        <v>41</v>
      </c>
      <c r="H91" s="31"/>
      <c r="I91" s="31" t="s">
        <v>238</v>
      </c>
      <c r="J91" s="31">
        <v>1</v>
      </c>
      <c r="K91" s="31">
        <v>0.1</v>
      </c>
      <c r="L91" s="31">
        <v>182</v>
      </c>
      <c r="M91" s="53" t="s">
        <v>239</v>
      </c>
      <c r="N91" s="59" t="s">
        <v>240</v>
      </c>
      <c r="O91" s="60"/>
      <c r="P91" s="61"/>
    </row>
    <row r="92" spans="1:16" s="4" customFormat="1" ht="18" customHeight="1" x14ac:dyDescent="0.25">
      <c r="A92" s="31"/>
      <c r="B92" s="31"/>
      <c r="C92" s="58" t="s">
        <v>143</v>
      </c>
      <c r="D92" s="12"/>
      <c r="E92" s="12"/>
      <c r="F92" s="28"/>
      <c r="G92" s="31"/>
      <c r="H92" s="31"/>
      <c r="I92" s="31"/>
      <c r="J92" s="34">
        <f>SUM(J84:J91)</f>
        <v>14</v>
      </c>
      <c r="K92" s="35">
        <f>SUM(K84:K91)</f>
        <v>8.0120000000000005</v>
      </c>
      <c r="L92" s="34">
        <f>SUM(L84:L91)</f>
        <v>63790</v>
      </c>
      <c r="M92" s="12"/>
      <c r="N92" s="72"/>
      <c r="O92" s="73"/>
      <c r="P92" s="74"/>
    </row>
    <row r="93" spans="1:16" s="11" customFormat="1" ht="33.75" customHeight="1" x14ac:dyDescent="0.25">
      <c r="A93" s="31">
        <v>82</v>
      </c>
      <c r="B93" s="46">
        <v>1</v>
      </c>
      <c r="C93" s="50" t="s">
        <v>228</v>
      </c>
      <c r="D93" s="50" t="s">
        <v>229</v>
      </c>
      <c r="E93" s="50"/>
      <c r="F93" s="48">
        <v>44551</v>
      </c>
      <c r="G93" s="47">
        <v>33</v>
      </c>
      <c r="H93" s="47">
        <v>17</v>
      </c>
      <c r="I93" s="47" t="s">
        <v>194</v>
      </c>
      <c r="J93" s="47">
        <v>1</v>
      </c>
      <c r="K93" s="47">
        <v>4.0000000000000001E-3</v>
      </c>
      <c r="L93" s="47">
        <v>545</v>
      </c>
      <c r="M93" s="49" t="s">
        <v>68</v>
      </c>
      <c r="N93" s="59" t="s">
        <v>286</v>
      </c>
      <c r="O93" s="60"/>
      <c r="P93" s="61"/>
    </row>
    <row r="94" spans="1:16" s="11" customFormat="1" ht="36" customHeight="1" x14ac:dyDescent="0.25">
      <c r="A94" s="31">
        <v>83</v>
      </c>
      <c r="B94" s="46">
        <v>2</v>
      </c>
      <c r="C94" s="50" t="s">
        <v>228</v>
      </c>
      <c r="D94" s="50" t="s">
        <v>230</v>
      </c>
      <c r="E94" s="50"/>
      <c r="F94" s="48">
        <v>44554</v>
      </c>
      <c r="G94" s="47">
        <v>101</v>
      </c>
      <c r="H94" s="47">
        <v>27</v>
      </c>
      <c r="I94" s="47" t="s">
        <v>194</v>
      </c>
      <c r="J94" s="47">
        <v>1</v>
      </c>
      <c r="K94" s="47">
        <v>3.0000000000000001E-3</v>
      </c>
      <c r="L94" s="47">
        <v>545</v>
      </c>
      <c r="M94" s="49" t="s">
        <v>68</v>
      </c>
      <c r="N94" s="59" t="s">
        <v>308</v>
      </c>
      <c r="O94" s="60"/>
      <c r="P94" s="61"/>
    </row>
    <row r="95" spans="1:16" s="45" customFormat="1" ht="17.25" customHeight="1" x14ac:dyDescent="0.25">
      <c r="A95" s="31"/>
      <c r="B95" s="46"/>
      <c r="C95" s="50" t="s">
        <v>143</v>
      </c>
      <c r="D95" s="50"/>
      <c r="E95" s="50"/>
      <c r="F95" s="48"/>
      <c r="G95" s="47"/>
      <c r="H95" s="47"/>
      <c r="I95" s="47"/>
      <c r="J95" s="22">
        <f>SUM(J93:J94)</f>
        <v>2</v>
      </c>
      <c r="K95" s="22">
        <v>0</v>
      </c>
      <c r="L95" s="22">
        <f>SUM(L93:L94)</f>
        <v>1090</v>
      </c>
      <c r="M95" s="49"/>
      <c r="N95" s="51"/>
      <c r="O95" s="21"/>
      <c r="P95" s="52"/>
    </row>
    <row r="96" spans="1:16" s="4" customFormat="1" ht="60.75" customHeight="1" x14ac:dyDescent="0.25">
      <c r="A96" s="31">
        <v>84</v>
      </c>
      <c r="B96" s="31">
        <v>1</v>
      </c>
      <c r="C96" s="58" t="s">
        <v>115</v>
      </c>
      <c r="D96" s="12" t="s">
        <v>151</v>
      </c>
      <c r="E96" s="12"/>
      <c r="F96" s="28">
        <v>44364</v>
      </c>
      <c r="G96" s="31">
        <v>6</v>
      </c>
      <c r="H96" s="31">
        <v>10</v>
      </c>
      <c r="I96" s="31" t="s">
        <v>112</v>
      </c>
      <c r="J96" s="31">
        <v>21</v>
      </c>
      <c r="K96" s="31">
        <v>14</v>
      </c>
      <c r="L96" s="31">
        <v>163892</v>
      </c>
      <c r="M96" s="12" t="s">
        <v>1</v>
      </c>
      <c r="N96" s="12" t="s">
        <v>168</v>
      </c>
      <c r="O96" s="27" t="s">
        <v>324</v>
      </c>
      <c r="P96" s="12" t="s">
        <v>9</v>
      </c>
    </row>
    <row r="97" spans="1:16" s="4" customFormat="1" ht="63" customHeight="1" x14ac:dyDescent="0.25">
      <c r="A97" s="31">
        <v>85</v>
      </c>
      <c r="B97" s="31">
        <v>2</v>
      </c>
      <c r="C97" s="58" t="s">
        <v>115</v>
      </c>
      <c r="D97" s="12" t="s">
        <v>151</v>
      </c>
      <c r="E97" s="12"/>
      <c r="F97" s="28">
        <v>44466</v>
      </c>
      <c r="G97" s="31">
        <v>56</v>
      </c>
      <c r="H97" s="31" t="s">
        <v>159</v>
      </c>
      <c r="I97" s="31" t="s">
        <v>21</v>
      </c>
      <c r="J97" s="31">
        <v>22</v>
      </c>
      <c r="K97" s="31">
        <v>22</v>
      </c>
      <c r="L97" s="31">
        <v>241217</v>
      </c>
      <c r="M97" s="12" t="s">
        <v>158</v>
      </c>
      <c r="N97" s="33" t="s">
        <v>169</v>
      </c>
      <c r="O97" s="27" t="s">
        <v>325</v>
      </c>
      <c r="P97" s="12" t="s">
        <v>9</v>
      </c>
    </row>
    <row r="98" spans="1:16" s="4" customFormat="1" ht="34.5" customHeight="1" x14ac:dyDescent="0.25">
      <c r="A98" s="31">
        <v>86</v>
      </c>
      <c r="B98" s="31">
        <v>3</v>
      </c>
      <c r="C98" s="58" t="s">
        <v>115</v>
      </c>
      <c r="D98" s="12" t="s">
        <v>151</v>
      </c>
      <c r="E98" s="12"/>
      <c r="F98" s="28">
        <v>44508</v>
      </c>
      <c r="G98" s="31">
        <v>16</v>
      </c>
      <c r="H98" s="31">
        <v>34</v>
      </c>
      <c r="I98" s="31" t="s">
        <v>21</v>
      </c>
      <c r="J98" s="31">
        <v>10</v>
      </c>
      <c r="K98" s="31">
        <v>2</v>
      </c>
      <c r="L98" s="31">
        <v>12378</v>
      </c>
      <c r="M98" s="12" t="s">
        <v>1</v>
      </c>
      <c r="N98" s="83" t="s">
        <v>198</v>
      </c>
      <c r="O98" s="84"/>
      <c r="P98" s="85"/>
    </row>
    <row r="99" spans="1:16" s="4" customFormat="1" ht="15.75" customHeight="1" x14ac:dyDescent="0.25">
      <c r="A99" s="31"/>
      <c r="B99" s="31"/>
      <c r="C99" s="58" t="s">
        <v>143</v>
      </c>
      <c r="D99" s="12"/>
      <c r="E99" s="12"/>
      <c r="F99" s="28"/>
      <c r="G99" s="31"/>
      <c r="H99" s="31"/>
      <c r="I99" s="31"/>
      <c r="J99" s="34">
        <f>SUM(J96:J98)</f>
        <v>53</v>
      </c>
      <c r="K99" s="34">
        <f>SUM(K96:K98)</f>
        <v>38</v>
      </c>
      <c r="L99" s="34">
        <f>SUM(L96:L98)</f>
        <v>417487</v>
      </c>
      <c r="M99" s="12"/>
      <c r="N99" s="33"/>
      <c r="O99" s="27"/>
      <c r="P99" s="12"/>
    </row>
    <row r="100" spans="1:16" s="4" customFormat="1" ht="34.5" customHeight="1" x14ac:dyDescent="0.25">
      <c r="A100" s="31">
        <v>87</v>
      </c>
      <c r="B100" s="31">
        <v>1</v>
      </c>
      <c r="C100" s="58" t="s">
        <v>105</v>
      </c>
      <c r="D100" s="12" t="s">
        <v>106</v>
      </c>
      <c r="E100" s="12"/>
      <c r="F100" s="28">
        <v>44350</v>
      </c>
      <c r="G100" s="31">
        <v>66</v>
      </c>
      <c r="H100" s="31">
        <v>2</v>
      </c>
      <c r="I100" s="31" t="s">
        <v>107</v>
      </c>
      <c r="J100" s="31">
        <v>1</v>
      </c>
      <c r="K100" s="31">
        <v>0.03</v>
      </c>
      <c r="L100" s="31">
        <v>91</v>
      </c>
      <c r="M100" s="12" t="s">
        <v>68</v>
      </c>
      <c r="N100" s="71" t="s">
        <v>108</v>
      </c>
      <c r="O100" s="71"/>
      <c r="P100" s="71"/>
    </row>
    <row r="101" spans="1:16" s="45" customFormat="1" ht="16.5" customHeight="1" x14ac:dyDescent="0.25">
      <c r="A101" s="31"/>
      <c r="B101" s="31"/>
      <c r="C101" s="58" t="s">
        <v>143</v>
      </c>
      <c r="D101" s="57"/>
      <c r="E101" s="57"/>
      <c r="F101" s="43"/>
      <c r="G101" s="31"/>
      <c r="H101" s="31"/>
      <c r="I101" s="31"/>
      <c r="J101" s="34">
        <v>1</v>
      </c>
      <c r="K101" s="34">
        <v>0</v>
      </c>
      <c r="L101" s="34">
        <v>91</v>
      </c>
      <c r="M101" s="57"/>
      <c r="N101" s="57"/>
      <c r="O101" s="57"/>
      <c r="P101" s="57"/>
    </row>
    <row r="102" spans="1:16" s="4" customFormat="1" ht="39.75" customHeight="1" x14ac:dyDescent="0.25">
      <c r="A102" s="31">
        <v>88</v>
      </c>
      <c r="B102" s="31">
        <v>1</v>
      </c>
      <c r="C102" s="58" t="s">
        <v>59</v>
      </c>
      <c r="D102" s="12" t="s">
        <v>60</v>
      </c>
      <c r="E102" s="12"/>
      <c r="F102" s="28">
        <v>44292</v>
      </c>
      <c r="G102" s="31">
        <v>203</v>
      </c>
      <c r="H102" s="31">
        <v>30</v>
      </c>
      <c r="I102" s="31" t="s">
        <v>21</v>
      </c>
      <c r="J102" s="31">
        <v>3</v>
      </c>
      <c r="K102" s="31">
        <v>2</v>
      </c>
      <c r="L102" s="31">
        <v>7632</v>
      </c>
      <c r="M102" s="12" t="s">
        <v>1</v>
      </c>
      <c r="N102" s="71" t="s">
        <v>61</v>
      </c>
      <c r="O102" s="71"/>
      <c r="P102" s="71"/>
    </row>
    <row r="103" spans="1:16" s="45" customFormat="1" ht="39.75" customHeight="1" x14ac:dyDescent="0.25">
      <c r="A103" s="31">
        <v>89</v>
      </c>
      <c r="B103" s="31">
        <v>2</v>
      </c>
      <c r="C103" s="58" t="s">
        <v>59</v>
      </c>
      <c r="D103" s="58" t="s">
        <v>60</v>
      </c>
      <c r="E103" s="58"/>
      <c r="F103" s="25">
        <v>44552</v>
      </c>
      <c r="G103" s="26">
        <v>44</v>
      </c>
      <c r="H103" s="26" t="s">
        <v>317</v>
      </c>
      <c r="I103" s="26" t="s">
        <v>237</v>
      </c>
      <c r="J103" s="26">
        <v>1</v>
      </c>
      <c r="K103" s="26">
        <v>3.0000000000000001E-3</v>
      </c>
      <c r="L103" s="26">
        <v>545</v>
      </c>
      <c r="M103" s="58" t="s">
        <v>1</v>
      </c>
      <c r="N103" s="59" t="s">
        <v>295</v>
      </c>
      <c r="O103" s="60"/>
      <c r="P103" s="61"/>
    </row>
    <row r="104" spans="1:16" s="45" customFormat="1" ht="39.75" customHeight="1" x14ac:dyDescent="0.25">
      <c r="A104" s="31">
        <v>90</v>
      </c>
      <c r="B104" s="31">
        <v>3</v>
      </c>
      <c r="C104" s="58" t="s">
        <v>59</v>
      </c>
      <c r="D104" s="58" t="s">
        <v>318</v>
      </c>
      <c r="E104" s="58"/>
      <c r="F104" s="25">
        <v>44558</v>
      </c>
      <c r="G104" s="26">
        <v>19</v>
      </c>
      <c r="H104" s="26">
        <v>3</v>
      </c>
      <c r="I104" s="26" t="s">
        <v>237</v>
      </c>
      <c r="J104" s="26">
        <v>1</v>
      </c>
      <c r="K104" s="26">
        <v>3.0000000000000001E-3</v>
      </c>
      <c r="L104" s="26">
        <v>545</v>
      </c>
      <c r="M104" s="58" t="s">
        <v>1</v>
      </c>
      <c r="N104" s="59" t="s">
        <v>298</v>
      </c>
      <c r="O104" s="60"/>
      <c r="P104" s="61"/>
    </row>
    <row r="105" spans="1:16" s="45" customFormat="1" ht="39.75" customHeight="1" x14ac:dyDescent="0.25">
      <c r="A105" s="31">
        <v>91</v>
      </c>
      <c r="B105" s="31">
        <v>4</v>
      </c>
      <c r="C105" s="58" t="s">
        <v>59</v>
      </c>
      <c r="D105" s="58" t="s">
        <v>319</v>
      </c>
      <c r="E105" s="58"/>
      <c r="F105" s="25">
        <v>44560</v>
      </c>
      <c r="G105" s="26">
        <v>9</v>
      </c>
      <c r="H105" s="26" t="s">
        <v>320</v>
      </c>
      <c r="I105" s="26" t="s">
        <v>237</v>
      </c>
      <c r="J105" s="26">
        <v>1</v>
      </c>
      <c r="K105" s="26">
        <v>3.0000000000000001E-3</v>
      </c>
      <c r="L105" s="26">
        <v>545</v>
      </c>
      <c r="M105" s="58" t="s">
        <v>1</v>
      </c>
      <c r="N105" s="59" t="s">
        <v>299</v>
      </c>
      <c r="O105" s="60"/>
      <c r="P105" s="61"/>
    </row>
    <row r="106" spans="1:16" s="45" customFormat="1" ht="15.75" customHeight="1" x14ac:dyDescent="0.25">
      <c r="A106" s="31"/>
      <c r="B106" s="31"/>
      <c r="C106" s="58" t="s">
        <v>143</v>
      </c>
      <c r="D106" s="57"/>
      <c r="E106" s="57"/>
      <c r="F106" s="25"/>
      <c r="G106" s="26"/>
      <c r="H106" s="26"/>
      <c r="I106" s="26"/>
      <c r="J106" s="32">
        <f>SUM(J102:J105)</f>
        <v>6</v>
      </c>
      <c r="K106" s="32">
        <v>2</v>
      </c>
      <c r="L106" s="32">
        <f>SUM(L102:L105)</f>
        <v>9267</v>
      </c>
      <c r="M106" s="57"/>
      <c r="N106" s="54"/>
      <c r="O106" s="55"/>
      <c r="P106" s="56"/>
    </row>
    <row r="107" spans="1:16" s="4" customFormat="1" ht="50.25" customHeight="1" x14ac:dyDescent="0.25">
      <c r="A107" s="31">
        <v>92</v>
      </c>
      <c r="B107" s="31">
        <v>1</v>
      </c>
      <c r="C107" s="58" t="s">
        <v>145</v>
      </c>
      <c r="D107" s="12" t="s">
        <v>148</v>
      </c>
      <c r="E107" s="12"/>
      <c r="F107" s="25">
        <v>44353</v>
      </c>
      <c r="G107" s="26">
        <v>100</v>
      </c>
      <c r="H107" s="26">
        <v>20</v>
      </c>
      <c r="I107" s="26" t="s">
        <v>17</v>
      </c>
      <c r="J107" s="26">
        <v>1</v>
      </c>
      <c r="K107" s="26">
        <v>1.3</v>
      </c>
      <c r="L107" s="26">
        <v>11623</v>
      </c>
      <c r="M107" s="12" t="s">
        <v>68</v>
      </c>
      <c r="N107" s="59" t="s">
        <v>309</v>
      </c>
      <c r="O107" s="60"/>
      <c r="P107" s="61"/>
    </row>
    <row r="108" spans="1:16" s="4" customFormat="1" ht="49.5" customHeight="1" x14ac:dyDescent="0.25">
      <c r="A108" s="31">
        <v>93</v>
      </c>
      <c r="B108" s="31">
        <v>2</v>
      </c>
      <c r="C108" s="58" t="s">
        <v>145</v>
      </c>
      <c r="D108" s="12" t="s">
        <v>148</v>
      </c>
      <c r="E108" s="12"/>
      <c r="F108" s="25">
        <v>44353</v>
      </c>
      <c r="G108" s="26">
        <v>100</v>
      </c>
      <c r="H108" s="26">
        <v>20</v>
      </c>
      <c r="I108" s="26" t="s">
        <v>77</v>
      </c>
      <c r="J108" s="26">
        <v>1</v>
      </c>
      <c r="K108" s="26">
        <v>0.2</v>
      </c>
      <c r="L108" s="26">
        <v>1686</v>
      </c>
      <c r="M108" s="12" t="s">
        <v>68</v>
      </c>
      <c r="N108" s="59" t="s">
        <v>310</v>
      </c>
      <c r="O108" s="60"/>
      <c r="P108" s="61"/>
    </row>
    <row r="109" spans="1:16" s="45" customFormat="1" ht="49.5" customHeight="1" x14ac:dyDescent="0.25">
      <c r="A109" s="31">
        <v>94</v>
      </c>
      <c r="B109" s="31">
        <v>3</v>
      </c>
      <c r="C109" s="58" t="s">
        <v>145</v>
      </c>
      <c r="D109" s="44" t="s">
        <v>231</v>
      </c>
      <c r="E109" s="44"/>
      <c r="F109" s="25">
        <v>44543</v>
      </c>
      <c r="G109" s="26">
        <v>9</v>
      </c>
      <c r="H109" s="26">
        <v>21</v>
      </c>
      <c r="I109" s="26" t="s">
        <v>232</v>
      </c>
      <c r="J109" s="26">
        <v>1</v>
      </c>
      <c r="K109" s="26">
        <v>3.0000000000000001E-3</v>
      </c>
      <c r="L109" s="26">
        <v>545</v>
      </c>
      <c r="M109" s="44" t="s">
        <v>233</v>
      </c>
      <c r="N109" s="59" t="s">
        <v>311</v>
      </c>
      <c r="O109" s="60"/>
      <c r="P109" s="61"/>
    </row>
    <row r="110" spans="1:16" s="45" customFormat="1" ht="49.5" customHeight="1" x14ac:dyDescent="0.25">
      <c r="A110" s="31">
        <v>95</v>
      </c>
      <c r="B110" s="31">
        <v>4</v>
      </c>
      <c r="C110" s="58" t="s">
        <v>145</v>
      </c>
      <c r="D110" s="44" t="s">
        <v>234</v>
      </c>
      <c r="E110" s="44"/>
      <c r="F110" s="25">
        <v>44552</v>
      </c>
      <c r="G110" s="26">
        <v>60</v>
      </c>
      <c r="H110" s="26">
        <v>29</v>
      </c>
      <c r="I110" s="26" t="s">
        <v>232</v>
      </c>
      <c r="J110" s="26">
        <v>1</v>
      </c>
      <c r="K110" s="26">
        <v>3.0000000000000001E-3</v>
      </c>
      <c r="L110" s="26">
        <v>545</v>
      </c>
      <c r="M110" s="44" t="s">
        <v>233</v>
      </c>
      <c r="N110" s="59" t="s">
        <v>312</v>
      </c>
      <c r="O110" s="60"/>
      <c r="P110" s="61"/>
    </row>
    <row r="111" spans="1:16" s="4" customFormat="1" ht="12.75" customHeight="1" x14ac:dyDescent="0.25">
      <c r="A111" s="31"/>
      <c r="B111" s="31"/>
      <c r="C111" s="58" t="s">
        <v>147</v>
      </c>
      <c r="D111" s="12"/>
      <c r="E111" s="12"/>
      <c r="F111" s="25"/>
      <c r="G111" s="26"/>
      <c r="H111" s="26"/>
      <c r="I111" s="26"/>
      <c r="J111" s="32">
        <f>SUM(J107:J110)</f>
        <v>4</v>
      </c>
      <c r="K111" s="36">
        <f>SUM(K107:K110)</f>
        <v>1.5059999999999998</v>
      </c>
      <c r="L111" s="32">
        <f>SUM(L107:L110)</f>
        <v>14399</v>
      </c>
      <c r="M111" s="12"/>
      <c r="N111" s="72"/>
      <c r="O111" s="73"/>
      <c r="P111" s="74"/>
    </row>
    <row r="112" spans="1:16" s="4" customFormat="1" ht="90" customHeight="1" x14ac:dyDescent="0.25">
      <c r="A112" s="31">
        <v>96</v>
      </c>
      <c r="B112" s="31">
        <v>1</v>
      </c>
      <c r="C112" s="58" t="s">
        <v>78</v>
      </c>
      <c r="D112" s="12" t="s">
        <v>79</v>
      </c>
      <c r="E112" s="12"/>
      <c r="F112" s="25">
        <v>44333</v>
      </c>
      <c r="G112" s="26">
        <v>42</v>
      </c>
      <c r="H112" s="26" t="s">
        <v>80</v>
      </c>
      <c r="I112" s="26" t="s">
        <v>17</v>
      </c>
      <c r="J112" s="26">
        <v>2</v>
      </c>
      <c r="K112" s="26">
        <v>5</v>
      </c>
      <c r="L112" s="26">
        <v>38693</v>
      </c>
      <c r="M112" s="12" t="s">
        <v>68</v>
      </c>
      <c r="N112" s="38" t="s">
        <v>81</v>
      </c>
      <c r="O112" s="27" t="s">
        <v>86</v>
      </c>
      <c r="P112" s="12" t="s">
        <v>9</v>
      </c>
    </row>
    <row r="113" spans="1:16" s="45" customFormat="1" ht="15.75" customHeight="1" x14ac:dyDescent="0.25">
      <c r="A113" s="31"/>
      <c r="B113" s="31"/>
      <c r="C113" s="58" t="s">
        <v>147</v>
      </c>
      <c r="D113" s="57"/>
      <c r="E113" s="57"/>
      <c r="F113" s="25"/>
      <c r="G113" s="26"/>
      <c r="H113" s="26"/>
      <c r="I113" s="26"/>
      <c r="J113" s="32">
        <v>2</v>
      </c>
      <c r="K113" s="32">
        <v>5</v>
      </c>
      <c r="L113" s="32">
        <v>38693</v>
      </c>
      <c r="M113" s="57"/>
      <c r="N113" s="38"/>
      <c r="O113" s="27"/>
      <c r="P113" s="57"/>
    </row>
    <row r="114" spans="1:16" s="4" customFormat="1" ht="91.5" customHeight="1" x14ac:dyDescent="0.25">
      <c r="A114" s="31">
        <v>97</v>
      </c>
      <c r="B114" s="31">
        <v>1</v>
      </c>
      <c r="C114" s="58" t="s">
        <v>36</v>
      </c>
      <c r="D114" s="12" t="s">
        <v>2</v>
      </c>
      <c r="E114" s="12"/>
      <c r="F114" s="25">
        <v>44201</v>
      </c>
      <c r="G114" s="26" t="s">
        <v>22</v>
      </c>
      <c r="H114" s="26" t="s">
        <v>23</v>
      </c>
      <c r="I114" s="26" t="s">
        <v>21</v>
      </c>
      <c r="J114" s="26">
        <v>3</v>
      </c>
      <c r="K114" s="26">
        <v>3</v>
      </c>
      <c r="L114" s="26">
        <v>28976</v>
      </c>
      <c r="M114" s="12" t="s">
        <v>1</v>
      </c>
      <c r="N114" s="12" t="s">
        <v>170</v>
      </c>
      <c r="O114" s="27" t="s">
        <v>28</v>
      </c>
      <c r="P114" s="12" t="s">
        <v>9</v>
      </c>
    </row>
    <row r="115" spans="1:16" s="4" customFormat="1" ht="46.5" customHeight="1" x14ac:dyDescent="0.25">
      <c r="A115" s="31">
        <v>98</v>
      </c>
      <c r="B115" s="31">
        <v>2</v>
      </c>
      <c r="C115" s="58" t="s">
        <v>36</v>
      </c>
      <c r="D115" s="12" t="s">
        <v>104</v>
      </c>
      <c r="E115" s="12"/>
      <c r="F115" s="25">
        <v>44221</v>
      </c>
      <c r="G115" s="26">
        <v>19</v>
      </c>
      <c r="H115" s="26">
        <v>1</v>
      </c>
      <c r="I115" s="26" t="s">
        <v>21</v>
      </c>
      <c r="J115" s="26">
        <v>2</v>
      </c>
      <c r="K115" s="26">
        <v>0.4</v>
      </c>
      <c r="L115" s="26">
        <v>760</v>
      </c>
      <c r="M115" s="12" t="s">
        <v>1</v>
      </c>
      <c r="N115" s="59" t="s">
        <v>56</v>
      </c>
      <c r="O115" s="60"/>
      <c r="P115" s="61"/>
    </row>
    <row r="116" spans="1:16" s="4" customFormat="1" ht="85.5" customHeight="1" x14ac:dyDescent="0.25">
      <c r="A116" s="31">
        <v>99</v>
      </c>
      <c r="B116" s="31">
        <v>3</v>
      </c>
      <c r="C116" s="58" t="s">
        <v>36</v>
      </c>
      <c r="D116" s="12" t="s">
        <v>104</v>
      </c>
      <c r="E116" s="12"/>
      <c r="F116" s="25">
        <v>44362</v>
      </c>
      <c r="G116" s="26">
        <v>20</v>
      </c>
      <c r="H116" s="26">
        <v>26</v>
      </c>
      <c r="I116" s="26" t="s">
        <v>17</v>
      </c>
      <c r="J116" s="26">
        <v>6</v>
      </c>
      <c r="K116" s="26">
        <v>10</v>
      </c>
      <c r="L116" s="26">
        <v>88382</v>
      </c>
      <c r="M116" s="12" t="s">
        <v>1</v>
      </c>
      <c r="N116" s="12" t="s">
        <v>113</v>
      </c>
      <c r="O116" s="27" t="s">
        <v>220</v>
      </c>
      <c r="P116" s="12" t="s">
        <v>9</v>
      </c>
    </row>
    <row r="117" spans="1:16" s="4" customFormat="1" ht="38.25" customHeight="1" x14ac:dyDescent="0.25">
      <c r="A117" s="31">
        <v>100</v>
      </c>
      <c r="B117" s="31">
        <v>4</v>
      </c>
      <c r="C117" s="58" t="s">
        <v>36</v>
      </c>
      <c r="D117" s="12" t="s">
        <v>118</v>
      </c>
      <c r="E117" s="12"/>
      <c r="F117" s="25">
        <v>44373</v>
      </c>
      <c r="G117" s="26">
        <v>49</v>
      </c>
      <c r="H117" s="26">
        <v>1</v>
      </c>
      <c r="I117" s="26" t="s">
        <v>119</v>
      </c>
      <c r="J117" s="26">
        <v>1</v>
      </c>
      <c r="K117" s="26">
        <v>1</v>
      </c>
      <c r="L117" s="26">
        <v>412</v>
      </c>
      <c r="M117" s="12" t="s">
        <v>1</v>
      </c>
      <c r="N117" s="59" t="s">
        <v>120</v>
      </c>
      <c r="O117" s="60"/>
      <c r="P117" s="61"/>
    </row>
    <row r="118" spans="1:16" s="4" customFormat="1" ht="79.5" customHeight="1" x14ac:dyDescent="0.25">
      <c r="A118" s="31">
        <v>101</v>
      </c>
      <c r="B118" s="31">
        <v>5</v>
      </c>
      <c r="C118" s="58" t="s">
        <v>36</v>
      </c>
      <c r="D118" s="12" t="s">
        <v>118</v>
      </c>
      <c r="E118" s="12"/>
      <c r="F118" s="25">
        <v>44454</v>
      </c>
      <c r="G118" s="26">
        <v>78</v>
      </c>
      <c r="H118" s="26">
        <v>29</v>
      </c>
      <c r="I118" s="26" t="s">
        <v>17</v>
      </c>
      <c r="J118" s="26">
        <v>3</v>
      </c>
      <c r="K118" s="26">
        <v>7</v>
      </c>
      <c r="L118" s="26">
        <v>52591</v>
      </c>
      <c r="M118" s="12" t="s">
        <v>149</v>
      </c>
      <c r="N118" s="12" t="s">
        <v>150</v>
      </c>
      <c r="O118" s="38" t="s">
        <v>221</v>
      </c>
      <c r="P118" s="12" t="s">
        <v>9</v>
      </c>
    </row>
    <row r="119" spans="1:16" s="4" customFormat="1" ht="82.5" customHeight="1" x14ac:dyDescent="0.25">
      <c r="A119" s="31">
        <v>102</v>
      </c>
      <c r="B119" s="31">
        <v>6</v>
      </c>
      <c r="C119" s="58" t="s">
        <v>36</v>
      </c>
      <c r="D119" s="12" t="s">
        <v>118</v>
      </c>
      <c r="E119" s="12"/>
      <c r="F119" s="25">
        <v>44467</v>
      </c>
      <c r="G119" s="26" t="s">
        <v>154</v>
      </c>
      <c r="H119" s="26" t="s">
        <v>155</v>
      </c>
      <c r="I119" s="26" t="s">
        <v>21</v>
      </c>
      <c r="J119" s="26">
        <v>6</v>
      </c>
      <c r="K119" s="26">
        <v>12</v>
      </c>
      <c r="L119" s="26">
        <v>79141</v>
      </c>
      <c r="M119" s="12" t="s">
        <v>156</v>
      </c>
      <c r="N119" s="12" t="s">
        <v>157</v>
      </c>
      <c r="O119" s="12" t="s">
        <v>222</v>
      </c>
      <c r="P119" s="12" t="s">
        <v>9</v>
      </c>
    </row>
    <row r="120" spans="1:16" s="4" customFormat="1" ht="93.75" customHeight="1" x14ac:dyDescent="0.25">
      <c r="A120" s="31">
        <v>103</v>
      </c>
      <c r="B120" s="31">
        <v>7</v>
      </c>
      <c r="C120" s="58" t="str">
        <f t="shared" ref="C120:P122" si="0">C119</f>
        <v>ДП "Олевський лісгосп"</v>
      </c>
      <c r="D120" s="12" t="s">
        <v>171</v>
      </c>
      <c r="E120" s="12"/>
      <c r="F120" s="25">
        <v>44500</v>
      </c>
      <c r="G120" s="26">
        <v>64</v>
      </c>
      <c r="H120" s="26">
        <v>8</v>
      </c>
      <c r="I120" s="26" t="s">
        <v>17</v>
      </c>
      <c r="J120" s="26">
        <v>3</v>
      </c>
      <c r="K120" s="26">
        <v>4</v>
      </c>
      <c r="L120" s="26">
        <v>40332</v>
      </c>
      <c r="M120" s="12" t="str">
        <f t="shared" si="0"/>
        <v>Лісовою озхооною</v>
      </c>
      <c r="N120" s="12" t="s">
        <v>172</v>
      </c>
      <c r="O120" s="12" t="s">
        <v>173</v>
      </c>
      <c r="P120" s="12" t="str">
        <f t="shared" si="0"/>
        <v>Проводяться слідчі дії</v>
      </c>
    </row>
    <row r="121" spans="1:16" s="4" customFormat="1" ht="77.25" customHeight="1" x14ac:dyDescent="0.25">
      <c r="A121" s="31">
        <v>104</v>
      </c>
      <c r="B121" s="31">
        <v>8</v>
      </c>
      <c r="C121" s="58" t="s">
        <v>36</v>
      </c>
      <c r="D121" s="12" t="s">
        <v>191</v>
      </c>
      <c r="E121" s="12"/>
      <c r="F121" s="25">
        <v>44512</v>
      </c>
      <c r="G121" s="26">
        <v>43</v>
      </c>
      <c r="H121" s="26">
        <v>45</v>
      </c>
      <c r="I121" s="26" t="s">
        <v>21</v>
      </c>
      <c r="J121" s="26">
        <v>7</v>
      </c>
      <c r="K121" s="26">
        <v>4</v>
      </c>
      <c r="L121" s="26">
        <v>47285</v>
      </c>
      <c r="M121" s="12" t="s">
        <v>192</v>
      </c>
      <c r="N121" s="12" t="s">
        <v>193</v>
      </c>
      <c r="O121" s="12" t="s">
        <v>223</v>
      </c>
      <c r="P121" s="12" t="s">
        <v>9</v>
      </c>
    </row>
    <row r="122" spans="1:16" s="10" customFormat="1" ht="75" customHeight="1" x14ac:dyDescent="0.25">
      <c r="A122" s="31">
        <v>105</v>
      </c>
      <c r="B122" s="31">
        <v>9</v>
      </c>
      <c r="C122" s="58" t="str">
        <f t="shared" si="0"/>
        <v>ДП "Олевський лісгосп"</v>
      </c>
      <c r="D122" s="12" t="s">
        <v>171</v>
      </c>
      <c r="E122" s="12"/>
      <c r="F122" s="25">
        <v>44516</v>
      </c>
      <c r="G122" s="26">
        <v>39</v>
      </c>
      <c r="H122" s="26">
        <v>8</v>
      </c>
      <c r="I122" s="26" t="s">
        <v>21</v>
      </c>
      <c r="J122" s="26">
        <v>6</v>
      </c>
      <c r="K122" s="26">
        <v>8</v>
      </c>
      <c r="L122" s="26">
        <v>64266</v>
      </c>
      <c r="M122" s="12" t="str">
        <f t="shared" si="0"/>
        <v>Лісовою охороною</v>
      </c>
      <c r="N122" s="12" t="s">
        <v>199</v>
      </c>
      <c r="O122" s="12" t="s">
        <v>224</v>
      </c>
      <c r="P122" s="12" t="str">
        <f t="shared" si="0"/>
        <v>Проводяться слідчі дії</v>
      </c>
    </row>
    <row r="123" spans="1:16" s="10" customFormat="1" ht="105" customHeight="1" x14ac:dyDescent="0.25">
      <c r="A123" s="31">
        <v>106</v>
      </c>
      <c r="B123" s="31">
        <v>10</v>
      </c>
      <c r="C123" s="58" t="s">
        <v>36</v>
      </c>
      <c r="D123" s="12" t="s">
        <v>200</v>
      </c>
      <c r="E123" s="12"/>
      <c r="F123" s="25">
        <v>44522</v>
      </c>
      <c r="G123" s="26">
        <v>1</v>
      </c>
      <c r="H123" s="26">
        <v>30</v>
      </c>
      <c r="I123" s="26" t="s">
        <v>21</v>
      </c>
      <c r="J123" s="26">
        <v>3</v>
      </c>
      <c r="K123" s="26">
        <v>4</v>
      </c>
      <c r="L123" s="26">
        <v>31221</v>
      </c>
      <c r="M123" s="12" t="s">
        <v>192</v>
      </c>
      <c r="N123" s="12" t="s">
        <v>201</v>
      </c>
      <c r="O123" s="12" t="s">
        <v>225</v>
      </c>
      <c r="P123" s="12" t="s">
        <v>9</v>
      </c>
    </row>
    <row r="124" spans="1:16" s="10" customFormat="1" ht="36" customHeight="1" x14ac:dyDescent="0.25">
      <c r="A124" s="31">
        <v>107</v>
      </c>
      <c r="B124" s="31">
        <v>11</v>
      </c>
      <c r="C124" s="58" t="s">
        <v>36</v>
      </c>
      <c r="D124" s="12" t="s">
        <v>202</v>
      </c>
      <c r="E124" s="12"/>
      <c r="F124" s="25">
        <v>44528</v>
      </c>
      <c r="G124" s="26">
        <v>49</v>
      </c>
      <c r="H124" s="26">
        <v>25</v>
      </c>
      <c r="I124" s="26" t="s">
        <v>83</v>
      </c>
      <c r="J124" s="26">
        <v>1</v>
      </c>
      <c r="K124" s="26">
        <v>0.32</v>
      </c>
      <c r="L124" s="26">
        <v>1481</v>
      </c>
      <c r="M124" s="12" t="s">
        <v>192</v>
      </c>
      <c r="N124" s="59" t="s">
        <v>203</v>
      </c>
      <c r="O124" s="60"/>
      <c r="P124" s="61"/>
    </row>
    <row r="125" spans="1:16" s="45" customFormat="1" ht="57" customHeight="1" x14ac:dyDescent="0.25">
      <c r="A125" s="31">
        <v>108</v>
      </c>
      <c r="B125" s="31">
        <v>12</v>
      </c>
      <c r="C125" s="58" t="s">
        <v>36</v>
      </c>
      <c r="D125" s="57" t="s">
        <v>258</v>
      </c>
      <c r="E125" s="57"/>
      <c r="F125" s="25">
        <v>44536</v>
      </c>
      <c r="G125" s="26">
        <v>14</v>
      </c>
      <c r="H125" s="26">
        <v>12</v>
      </c>
      <c r="I125" s="26" t="s">
        <v>21</v>
      </c>
      <c r="J125" s="26">
        <v>5</v>
      </c>
      <c r="K125" s="26">
        <v>3</v>
      </c>
      <c r="L125" s="26">
        <v>39891</v>
      </c>
      <c r="M125" s="57" t="s">
        <v>192</v>
      </c>
      <c r="N125" s="58" t="s">
        <v>272</v>
      </c>
      <c r="O125" s="58" t="s">
        <v>259</v>
      </c>
      <c r="P125" s="58" t="s">
        <v>9</v>
      </c>
    </row>
    <row r="126" spans="1:16" s="45" customFormat="1" ht="36" customHeight="1" x14ac:dyDescent="0.25">
      <c r="A126" s="31">
        <v>109</v>
      </c>
      <c r="B126" s="31">
        <v>13</v>
      </c>
      <c r="C126" s="58" t="s">
        <v>36</v>
      </c>
      <c r="D126" s="57" t="s">
        <v>171</v>
      </c>
      <c r="E126" s="57"/>
      <c r="F126" s="25">
        <v>44556</v>
      </c>
      <c r="G126" s="26">
        <v>24</v>
      </c>
      <c r="H126" s="26">
        <v>35</v>
      </c>
      <c r="I126" s="26" t="s">
        <v>232</v>
      </c>
      <c r="J126" s="26">
        <v>1</v>
      </c>
      <c r="K126" s="26">
        <v>1E-3</v>
      </c>
      <c r="L126" s="26">
        <v>545</v>
      </c>
      <c r="M126" s="57" t="s">
        <v>192</v>
      </c>
      <c r="N126" s="59" t="s">
        <v>313</v>
      </c>
      <c r="O126" s="60"/>
      <c r="P126" s="61"/>
    </row>
    <row r="127" spans="1:16" s="45" customFormat="1" ht="36" customHeight="1" x14ac:dyDescent="0.25">
      <c r="A127" s="31">
        <v>110</v>
      </c>
      <c r="B127" s="31">
        <v>14</v>
      </c>
      <c r="C127" s="58" t="s">
        <v>36</v>
      </c>
      <c r="D127" s="57" t="s">
        <v>260</v>
      </c>
      <c r="E127" s="57"/>
      <c r="F127" s="25">
        <v>44557</v>
      </c>
      <c r="G127" s="26">
        <v>76</v>
      </c>
      <c r="H127" s="26">
        <v>14</v>
      </c>
      <c r="I127" s="26" t="s">
        <v>232</v>
      </c>
      <c r="J127" s="26">
        <v>1</v>
      </c>
      <c r="K127" s="26">
        <v>1E-3</v>
      </c>
      <c r="L127" s="26">
        <v>545</v>
      </c>
      <c r="M127" s="57" t="s">
        <v>192</v>
      </c>
      <c r="N127" s="59" t="s">
        <v>297</v>
      </c>
      <c r="O127" s="60"/>
      <c r="P127" s="61"/>
    </row>
    <row r="128" spans="1:16" s="45" customFormat="1" ht="36" customHeight="1" x14ac:dyDescent="0.25">
      <c r="A128" s="31">
        <v>111</v>
      </c>
      <c r="B128" s="31">
        <v>15</v>
      </c>
      <c r="C128" s="58" t="s">
        <v>36</v>
      </c>
      <c r="D128" s="57" t="s">
        <v>191</v>
      </c>
      <c r="E128" s="57"/>
      <c r="F128" s="25">
        <v>44557</v>
      </c>
      <c r="G128" s="26">
        <v>36</v>
      </c>
      <c r="H128" s="26">
        <v>52</v>
      </c>
      <c r="I128" s="26" t="s">
        <v>21</v>
      </c>
      <c r="J128" s="26">
        <v>1</v>
      </c>
      <c r="K128" s="26">
        <v>1</v>
      </c>
      <c r="L128" s="26">
        <v>2335</v>
      </c>
      <c r="M128" s="57" t="s">
        <v>192</v>
      </c>
      <c r="N128" s="59" t="s">
        <v>314</v>
      </c>
      <c r="O128" s="60"/>
      <c r="P128" s="61"/>
    </row>
    <row r="129" spans="1:16" s="4" customFormat="1" ht="18.75" customHeight="1" x14ac:dyDescent="0.25">
      <c r="A129" s="31"/>
      <c r="B129" s="31"/>
      <c r="C129" s="58" t="s">
        <v>143</v>
      </c>
      <c r="D129" s="12"/>
      <c r="E129" s="12"/>
      <c r="F129" s="25"/>
      <c r="G129" s="26"/>
      <c r="H129" s="26"/>
      <c r="I129" s="26"/>
      <c r="J129" s="32">
        <f>SUM(J114:J128)</f>
        <v>49</v>
      </c>
      <c r="K129" s="36">
        <f>SUM(K114:K128)</f>
        <v>57.721999999999994</v>
      </c>
      <c r="L129" s="32">
        <f>SUM(L114:L128)</f>
        <v>478163</v>
      </c>
      <c r="M129" s="12"/>
      <c r="N129" s="72"/>
      <c r="O129" s="73"/>
      <c r="P129" s="74"/>
    </row>
    <row r="130" spans="1:16" s="4" customFormat="1" ht="88.5" customHeight="1" x14ac:dyDescent="0.25">
      <c r="A130" s="31">
        <v>112</v>
      </c>
      <c r="B130" s="31">
        <v>1</v>
      </c>
      <c r="C130" s="58" t="s">
        <v>37</v>
      </c>
      <c r="D130" s="12" t="s">
        <v>29</v>
      </c>
      <c r="E130" s="12"/>
      <c r="F130" s="25">
        <v>44233</v>
      </c>
      <c r="G130" s="26">
        <v>31</v>
      </c>
      <c r="H130" s="26">
        <v>9</v>
      </c>
      <c r="I130" s="26" t="s">
        <v>30</v>
      </c>
      <c r="J130" s="26" t="s">
        <v>31</v>
      </c>
      <c r="K130" s="26">
        <v>5</v>
      </c>
      <c r="L130" s="26">
        <v>56055</v>
      </c>
      <c r="M130" s="12" t="s">
        <v>1</v>
      </c>
      <c r="N130" s="12" t="s">
        <v>32</v>
      </c>
      <c r="O130" s="27" t="s">
        <v>40</v>
      </c>
      <c r="P130" s="12" t="s">
        <v>9</v>
      </c>
    </row>
    <row r="131" spans="1:16" s="4" customFormat="1" ht="36.75" customHeight="1" x14ac:dyDescent="0.25">
      <c r="A131" s="31">
        <v>113</v>
      </c>
      <c r="B131" s="31">
        <v>2</v>
      </c>
      <c r="C131" s="58" t="s">
        <v>37</v>
      </c>
      <c r="D131" s="12" t="s">
        <v>29</v>
      </c>
      <c r="E131" s="12"/>
      <c r="F131" s="28">
        <v>44243</v>
      </c>
      <c r="G131" s="31">
        <v>30</v>
      </c>
      <c r="H131" s="31">
        <v>5</v>
      </c>
      <c r="I131" s="31" t="s">
        <v>46</v>
      </c>
      <c r="J131" s="31">
        <v>1</v>
      </c>
      <c r="K131" s="31">
        <v>0.4</v>
      </c>
      <c r="L131" s="31">
        <v>3133</v>
      </c>
      <c r="M131" s="12" t="s">
        <v>1</v>
      </c>
      <c r="N131" s="12" t="s">
        <v>47</v>
      </c>
      <c r="O131" s="12" t="s">
        <v>48</v>
      </c>
      <c r="P131" s="12" t="s">
        <v>9</v>
      </c>
    </row>
    <row r="132" spans="1:16" s="4" customFormat="1" ht="37.5" customHeight="1" x14ac:dyDescent="0.25">
      <c r="A132" s="31">
        <v>114</v>
      </c>
      <c r="B132" s="31">
        <v>3</v>
      </c>
      <c r="C132" s="58" t="s">
        <v>37</v>
      </c>
      <c r="D132" s="12" t="s">
        <v>54</v>
      </c>
      <c r="E132" s="12"/>
      <c r="F132" s="28">
        <v>44252</v>
      </c>
      <c r="G132" s="31">
        <v>5</v>
      </c>
      <c r="H132" s="31">
        <v>3</v>
      </c>
      <c r="I132" s="31" t="s">
        <v>21</v>
      </c>
      <c r="J132" s="31">
        <v>1</v>
      </c>
      <c r="K132" s="31">
        <v>0.7</v>
      </c>
      <c r="L132" s="31">
        <v>3133</v>
      </c>
      <c r="M132" s="12" t="s">
        <v>1</v>
      </c>
      <c r="N132" s="71" t="s">
        <v>55</v>
      </c>
      <c r="O132" s="71"/>
      <c r="P132" s="71"/>
    </row>
    <row r="133" spans="1:16" s="4" customFormat="1" ht="33" customHeight="1" x14ac:dyDescent="0.25">
      <c r="A133" s="31">
        <v>115</v>
      </c>
      <c r="B133" s="31">
        <v>4</v>
      </c>
      <c r="C133" s="58" t="s">
        <v>37</v>
      </c>
      <c r="D133" s="12" t="s">
        <v>82</v>
      </c>
      <c r="E133" s="12"/>
      <c r="F133" s="25">
        <v>44333</v>
      </c>
      <c r="G133" s="26">
        <v>11</v>
      </c>
      <c r="H133" s="26">
        <v>7</v>
      </c>
      <c r="I133" s="26" t="s">
        <v>83</v>
      </c>
      <c r="J133" s="26">
        <v>1</v>
      </c>
      <c r="K133" s="26">
        <v>0.5</v>
      </c>
      <c r="L133" s="26">
        <v>2335</v>
      </c>
      <c r="M133" s="12" t="s">
        <v>84</v>
      </c>
      <c r="N133" s="59" t="s">
        <v>85</v>
      </c>
      <c r="O133" s="60"/>
      <c r="P133" s="61"/>
    </row>
    <row r="134" spans="1:16" ht="35.25" customHeight="1" x14ac:dyDescent="0.25">
      <c r="A134" s="31">
        <v>116</v>
      </c>
      <c r="B134" s="31">
        <v>5</v>
      </c>
      <c r="C134" s="58" t="s">
        <v>37</v>
      </c>
      <c r="D134" s="12" t="s">
        <v>29</v>
      </c>
      <c r="E134" s="12"/>
      <c r="F134" s="25">
        <v>44404</v>
      </c>
      <c r="G134" s="26">
        <v>26</v>
      </c>
      <c r="H134" s="26">
        <v>16</v>
      </c>
      <c r="I134" s="26" t="s">
        <v>46</v>
      </c>
      <c r="J134" s="26">
        <v>3</v>
      </c>
      <c r="K134" s="26">
        <v>0.6</v>
      </c>
      <c r="L134" s="26">
        <v>2530</v>
      </c>
      <c r="M134" s="12" t="s">
        <v>1</v>
      </c>
      <c r="N134" s="59" t="s">
        <v>128</v>
      </c>
      <c r="O134" s="60"/>
      <c r="P134" s="61"/>
    </row>
    <row r="135" spans="1:16" s="4" customFormat="1" ht="40.5" customHeight="1" x14ac:dyDescent="0.25">
      <c r="A135" s="31">
        <v>117</v>
      </c>
      <c r="B135" s="31">
        <v>6</v>
      </c>
      <c r="C135" s="58" t="s">
        <v>37</v>
      </c>
      <c r="D135" s="12" t="s">
        <v>54</v>
      </c>
      <c r="E135" s="12"/>
      <c r="F135" s="25">
        <v>44444</v>
      </c>
      <c r="G135" s="26">
        <v>49</v>
      </c>
      <c r="H135" s="26">
        <v>15</v>
      </c>
      <c r="I135" s="26" t="s">
        <v>83</v>
      </c>
      <c r="J135" s="26">
        <v>4</v>
      </c>
      <c r="K135" s="26">
        <v>1.4</v>
      </c>
      <c r="L135" s="26">
        <v>6938</v>
      </c>
      <c r="M135" s="12" t="s">
        <v>146</v>
      </c>
      <c r="N135" s="12" t="s">
        <v>152</v>
      </c>
      <c r="O135" s="12" t="s">
        <v>48</v>
      </c>
      <c r="P135" s="12" t="s">
        <v>9</v>
      </c>
    </row>
    <row r="136" spans="1:16" s="4" customFormat="1" ht="36" customHeight="1" x14ac:dyDescent="0.25">
      <c r="A136" s="31">
        <v>118</v>
      </c>
      <c r="B136" s="31">
        <v>7</v>
      </c>
      <c r="C136" s="58" t="s">
        <v>37</v>
      </c>
      <c r="D136" s="12" t="s">
        <v>29</v>
      </c>
      <c r="E136" s="12"/>
      <c r="F136" s="25">
        <v>44453</v>
      </c>
      <c r="G136" s="26">
        <v>31</v>
      </c>
      <c r="H136" s="26">
        <v>7</v>
      </c>
      <c r="I136" s="26" t="s">
        <v>197</v>
      </c>
      <c r="J136" s="26">
        <v>2</v>
      </c>
      <c r="K136" s="26">
        <v>0.2</v>
      </c>
      <c r="L136" s="26">
        <v>1254</v>
      </c>
      <c r="M136" s="12" t="s">
        <v>146</v>
      </c>
      <c r="N136" s="59" t="s">
        <v>205</v>
      </c>
      <c r="O136" s="60"/>
      <c r="P136" s="61"/>
    </row>
    <row r="137" spans="1:16" s="10" customFormat="1" ht="34.5" customHeight="1" x14ac:dyDescent="0.25">
      <c r="A137" s="31">
        <v>119</v>
      </c>
      <c r="B137" s="31">
        <v>8</v>
      </c>
      <c r="C137" s="58" t="s">
        <v>37</v>
      </c>
      <c r="D137" s="12" t="s">
        <v>54</v>
      </c>
      <c r="E137" s="12"/>
      <c r="F137" s="25">
        <v>44484</v>
      </c>
      <c r="G137" s="26">
        <v>63</v>
      </c>
      <c r="H137" s="26">
        <v>1</v>
      </c>
      <c r="I137" s="26" t="s">
        <v>119</v>
      </c>
      <c r="J137" s="26">
        <v>11</v>
      </c>
      <c r="K137" s="26">
        <v>11</v>
      </c>
      <c r="L137" s="26">
        <v>59812</v>
      </c>
      <c r="M137" s="12" t="s">
        <v>146</v>
      </c>
      <c r="N137" s="59" t="s">
        <v>204</v>
      </c>
      <c r="O137" s="60"/>
      <c r="P137" s="61"/>
    </row>
    <row r="138" spans="1:16" s="45" customFormat="1" ht="34.5" customHeight="1" x14ac:dyDescent="0.25">
      <c r="A138" s="31">
        <v>120</v>
      </c>
      <c r="B138" s="31">
        <v>9</v>
      </c>
      <c r="C138" s="58" t="s">
        <v>37</v>
      </c>
      <c r="D138" s="57" t="s">
        <v>265</v>
      </c>
      <c r="E138" s="57"/>
      <c r="F138" s="25">
        <v>44558</v>
      </c>
      <c r="G138" s="26">
        <v>4</v>
      </c>
      <c r="H138" s="26">
        <v>17</v>
      </c>
      <c r="I138" s="26" t="s">
        <v>266</v>
      </c>
      <c r="J138" s="26">
        <v>1</v>
      </c>
      <c r="K138" s="26">
        <v>1.7999999999999999E-2</v>
      </c>
      <c r="L138" s="26">
        <v>545</v>
      </c>
      <c r="M138" s="57" t="s">
        <v>1</v>
      </c>
      <c r="N138" s="59" t="s">
        <v>298</v>
      </c>
      <c r="O138" s="60"/>
      <c r="P138" s="61"/>
    </row>
    <row r="139" spans="1:16" s="45" customFormat="1" ht="15" customHeight="1" x14ac:dyDescent="0.25">
      <c r="A139" s="31"/>
      <c r="B139" s="31"/>
      <c r="C139" s="58" t="s">
        <v>143</v>
      </c>
      <c r="D139" s="57"/>
      <c r="E139" s="57"/>
      <c r="F139" s="25"/>
      <c r="G139" s="26"/>
      <c r="H139" s="26"/>
      <c r="I139" s="26"/>
      <c r="J139" s="32">
        <v>30</v>
      </c>
      <c r="K139" s="32">
        <v>20</v>
      </c>
      <c r="L139" s="32">
        <f>SUM(L130:L138)</f>
        <v>135735</v>
      </c>
      <c r="M139" s="57"/>
      <c r="N139" s="54"/>
      <c r="O139" s="55"/>
      <c r="P139" s="56"/>
    </row>
    <row r="140" spans="1:16" s="45" customFormat="1" ht="42" customHeight="1" x14ac:dyDescent="0.25">
      <c r="A140" s="31">
        <v>121</v>
      </c>
      <c r="B140" s="31">
        <v>1</v>
      </c>
      <c r="C140" s="58" t="s">
        <v>249</v>
      </c>
      <c r="D140" s="57" t="s">
        <v>250</v>
      </c>
      <c r="E140" s="57"/>
      <c r="F140" s="25">
        <v>44540</v>
      </c>
      <c r="G140" s="26">
        <v>36</v>
      </c>
      <c r="H140" s="26">
        <v>4</v>
      </c>
      <c r="I140" s="26" t="s">
        <v>257</v>
      </c>
      <c r="J140" s="26">
        <v>3</v>
      </c>
      <c r="K140" s="26">
        <v>8.1000000000000003E-2</v>
      </c>
      <c r="L140" s="26">
        <v>960</v>
      </c>
      <c r="M140" s="57" t="s">
        <v>0</v>
      </c>
      <c r="N140" s="59" t="s">
        <v>315</v>
      </c>
      <c r="O140" s="60"/>
      <c r="P140" s="61"/>
    </row>
    <row r="141" spans="1:16" s="45" customFormat="1" ht="41.25" customHeight="1" x14ac:dyDescent="0.25">
      <c r="A141" s="31">
        <v>122</v>
      </c>
      <c r="B141" s="31">
        <v>2</v>
      </c>
      <c r="C141" s="58" t="s">
        <v>249</v>
      </c>
      <c r="D141" s="57" t="s">
        <v>323</v>
      </c>
      <c r="E141" s="57"/>
      <c r="F141" s="25">
        <v>44552</v>
      </c>
      <c r="G141" s="26">
        <v>39</v>
      </c>
      <c r="H141" s="26">
        <v>21</v>
      </c>
      <c r="I141" s="26" t="s">
        <v>21</v>
      </c>
      <c r="J141" s="26">
        <v>1</v>
      </c>
      <c r="K141" s="26">
        <v>2.9000000000000001E-2</v>
      </c>
      <c r="L141" s="26">
        <v>545</v>
      </c>
      <c r="M141" s="57" t="s">
        <v>68</v>
      </c>
      <c r="N141" s="59" t="s">
        <v>287</v>
      </c>
      <c r="O141" s="60"/>
      <c r="P141" s="61"/>
    </row>
    <row r="142" spans="1:16" s="45" customFormat="1" ht="79.5" customHeight="1" x14ac:dyDescent="0.25">
      <c r="A142" s="31">
        <v>123</v>
      </c>
      <c r="B142" s="31">
        <v>3</v>
      </c>
      <c r="C142" s="58" t="s">
        <v>249</v>
      </c>
      <c r="D142" s="57" t="s">
        <v>251</v>
      </c>
      <c r="E142" s="57"/>
      <c r="F142" s="25">
        <v>44553</v>
      </c>
      <c r="G142" s="26" t="s">
        <v>252</v>
      </c>
      <c r="H142" s="26" t="s">
        <v>253</v>
      </c>
      <c r="I142" s="26" t="s">
        <v>21</v>
      </c>
      <c r="J142" s="26">
        <v>8</v>
      </c>
      <c r="K142" s="26">
        <v>3.66</v>
      </c>
      <c r="L142" s="26">
        <v>43860</v>
      </c>
      <c r="M142" s="57" t="s">
        <v>68</v>
      </c>
      <c r="N142" s="58" t="s">
        <v>254</v>
      </c>
      <c r="O142" s="58" t="s">
        <v>255</v>
      </c>
      <c r="P142" s="58" t="s">
        <v>8</v>
      </c>
    </row>
    <row r="143" spans="1:16" s="45" customFormat="1" ht="37.5" customHeight="1" x14ac:dyDescent="0.25">
      <c r="A143" s="31">
        <v>124</v>
      </c>
      <c r="B143" s="31">
        <v>4</v>
      </c>
      <c r="C143" s="58" t="s">
        <v>249</v>
      </c>
      <c r="D143" s="57" t="s">
        <v>256</v>
      </c>
      <c r="E143" s="57"/>
      <c r="F143" s="25">
        <v>44559</v>
      </c>
      <c r="G143" s="26">
        <v>85</v>
      </c>
      <c r="H143" s="26">
        <v>12</v>
      </c>
      <c r="I143" s="26" t="s">
        <v>21</v>
      </c>
      <c r="J143" s="26">
        <v>1</v>
      </c>
      <c r="K143" s="26">
        <v>2.9000000000000001E-2</v>
      </c>
      <c r="L143" s="26">
        <v>545</v>
      </c>
      <c r="M143" s="57" t="s">
        <v>68</v>
      </c>
      <c r="N143" s="59" t="s">
        <v>316</v>
      </c>
      <c r="O143" s="60"/>
      <c r="P143" s="61"/>
    </row>
    <row r="144" spans="1:16" s="45" customFormat="1" ht="34.5" customHeight="1" x14ac:dyDescent="0.25">
      <c r="A144" s="31">
        <v>125</v>
      </c>
      <c r="B144" s="31">
        <v>5</v>
      </c>
      <c r="C144" s="58" t="s">
        <v>249</v>
      </c>
      <c r="D144" s="57" t="s">
        <v>251</v>
      </c>
      <c r="E144" s="57"/>
      <c r="F144" s="25">
        <v>44560</v>
      </c>
      <c r="G144" s="26">
        <v>65</v>
      </c>
      <c r="H144" s="26">
        <v>16</v>
      </c>
      <c r="I144" s="26" t="s">
        <v>21</v>
      </c>
      <c r="J144" s="26">
        <v>1</v>
      </c>
      <c r="K144" s="26">
        <v>2.9000000000000001E-2</v>
      </c>
      <c r="L144" s="26">
        <v>545</v>
      </c>
      <c r="M144" s="57" t="s">
        <v>68</v>
      </c>
      <c r="N144" s="59" t="s">
        <v>288</v>
      </c>
      <c r="O144" s="60"/>
      <c r="P144" s="61"/>
    </row>
    <row r="145" spans="1:16" s="4" customFormat="1" ht="15" customHeight="1" x14ac:dyDescent="0.25">
      <c r="A145" s="31"/>
      <c r="B145" s="31"/>
      <c r="C145" s="12" t="s">
        <v>143</v>
      </c>
      <c r="D145" s="12"/>
      <c r="E145" s="12"/>
      <c r="F145" s="25"/>
      <c r="G145" s="26"/>
      <c r="H145" s="26"/>
      <c r="I145" s="26"/>
      <c r="J145" s="32">
        <f>SUM(J140:J144)</f>
        <v>14</v>
      </c>
      <c r="K145" s="36">
        <f>SUM(K140:K144)</f>
        <v>3.8279999999999998</v>
      </c>
      <c r="L145" s="32">
        <f>SUM(L140:L144)</f>
        <v>46455</v>
      </c>
      <c r="M145" s="12"/>
      <c r="N145" s="72"/>
      <c r="O145" s="73"/>
      <c r="P145" s="74"/>
    </row>
    <row r="146" spans="1:16" ht="15.75" customHeight="1" x14ac:dyDescent="0.25">
      <c r="A146" s="39"/>
      <c r="B146" s="39"/>
      <c r="C146" s="40" t="s">
        <v>26</v>
      </c>
      <c r="D146" s="41"/>
      <c r="E146" s="41"/>
      <c r="F146" s="41"/>
      <c r="G146" s="41"/>
      <c r="H146" s="41"/>
      <c r="I146" s="41"/>
      <c r="J146" s="41">
        <f>J145+J139+J129+J113+J111+J106+J101+J99+J95+J92+J83+J81+J62+J57+J43+J30+J22</f>
        <v>440</v>
      </c>
      <c r="K146" s="41">
        <f t="shared" ref="K146:L146" si="1">K145+K139+K129+K113+K111+K106+K101+K99+K95+K92+K83+K81+K62+K57+K43+K30+K22</f>
        <v>502.09500000000003</v>
      </c>
      <c r="L146" s="41">
        <f t="shared" si="1"/>
        <v>3603879</v>
      </c>
      <c r="M146" s="41"/>
      <c r="N146" s="41"/>
      <c r="O146" s="41"/>
      <c r="P146" s="41"/>
    </row>
    <row r="147" spans="1:16" ht="99" customHeight="1" x14ac:dyDescent="0.25">
      <c r="L147" s="6"/>
      <c r="M147" s="6"/>
      <c r="N147" s="6"/>
      <c r="O147" s="7"/>
      <c r="P147" s="6"/>
    </row>
    <row r="148" spans="1:16" ht="14.25" customHeight="1" x14ac:dyDescent="0.25">
      <c r="L148" s="6"/>
      <c r="M148" s="6"/>
      <c r="N148" s="6"/>
      <c r="O148" s="6"/>
      <c r="P148" s="6"/>
    </row>
    <row r="149" spans="1:16" ht="14.25" customHeight="1" x14ac:dyDescent="0.25">
      <c r="L149" s="6"/>
      <c r="M149" s="6"/>
      <c r="N149" s="6"/>
      <c r="O149" s="6"/>
      <c r="P149" s="6"/>
    </row>
  </sheetData>
  <mergeCells count="101">
    <mergeCell ref="N15:P15"/>
    <mergeCell ref="N16:P16"/>
    <mergeCell ref="N17:P17"/>
    <mergeCell ref="N36:P36"/>
    <mergeCell ref="N37:P37"/>
    <mergeCell ref="N137:P137"/>
    <mergeCell ref="N85:P85"/>
    <mergeCell ref="N73:P73"/>
    <mergeCell ref="N124:P124"/>
    <mergeCell ref="N86:P86"/>
    <mergeCell ref="N117:P117"/>
    <mergeCell ref="N79:P79"/>
    <mergeCell ref="N98:P98"/>
    <mergeCell ref="N87:P87"/>
    <mergeCell ref="N93:P93"/>
    <mergeCell ref="N94:P94"/>
    <mergeCell ref="N109:P109"/>
    <mergeCell ref="N110:P110"/>
    <mergeCell ref="N88:P88"/>
    <mergeCell ref="N89:P89"/>
    <mergeCell ref="N90:P90"/>
    <mergeCell ref="N145:P145"/>
    <mergeCell ref="N92:P92"/>
    <mergeCell ref="N107:P107"/>
    <mergeCell ref="O2:O3"/>
    <mergeCell ref="P2:P3"/>
    <mergeCell ref="N12:P12"/>
    <mergeCell ref="N13:P13"/>
    <mergeCell ref="N7:P7"/>
    <mergeCell ref="N100:P100"/>
    <mergeCell ref="N74:P74"/>
    <mergeCell ref="N8:P8"/>
    <mergeCell ref="N46:P46"/>
    <mergeCell ref="N47:P47"/>
    <mergeCell ref="N133:P133"/>
    <mergeCell ref="N65:P65"/>
    <mergeCell ref="N9:P9"/>
    <mergeCell ref="N2:N3"/>
    <mergeCell ref="N10:P10"/>
    <mergeCell ref="N77:P77"/>
    <mergeCell ref="N48:P48"/>
    <mergeCell ref="N11:P11"/>
    <mergeCell ref="N33:P33"/>
    <mergeCell ref="N34:P34"/>
    <mergeCell ref="N35:P35"/>
    <mergeCell ref="A1:P1"/>
    <mergeCell ref="N108:P108"/>
    <mergeCell ref="N136:P136"/>
    <mergeCell ref="A2:A3"/>
    <mergeCell ref="N82:P82"/>
    <mergeCell ref="N4:P4"/>
    <mergeCell ref="N5:P5"/>
    <mergeCell ref="N6:P6"/>
    <mergeCell ref="N134:P134"/>
    <mergeCell ref="N115:P115"/>
    <mergeCell ref="N102:P102"/>
    <mergeCell ref="N132:P132"/>
    <mergeCell ref="N45:P45"/>
    <mergeCell ref="N111:P111"/>
    <mergeCell ref="N129:P129"/>
    <mergeCell ref="B2:C3"/>
    <mergeCell ref="F2:L2"/>
    <mergeCell ref="D2:D3"/>
    <mergeCell ref="E2:E3"/>
    <mergeCell ref="M2:M3"/>
    <mergeCell ref="N32:P32"/>
    <mergeCell ref="N58:P58"/>
    <mergeCell ref="N59:P59"/>
    <mergeCell ref="N14:P14"/>
    <mergeCell ref="N29:P29"/>
    <mergeCell ref="N80:P80"/>
    <mergeCell ref="N140:P140"/>
    <mergeCell ref="N141:P141"/>
    <mergeCell ref="N143:P143"/>
    <mergeCell ref="N18:P18"/>
    <mergeCell ref="N19:P19"/>
    <mergeCell ref="N20:P20"/>
    <mergeCell ref="N21:P21"/>
    <mergeCell ref="N28:P28"/>
    <mergeCell ref="N38:P38"/>
    <mergeCell ref="N39:P39"/>
    <mergeCell ref="N40:P40"/>
    <mergeCell ref="N41:P41"/>
    <mergeCell ref="N42:P42"/>
    <mergeCell ref="N91:P91"/>
    <mergeCell ref="N144:P144"/>
    <mergeCell ref="N126:P126"/>
    <mergeCell ref="N127:P127"/>
    <mergeCell ref="N128:P128"/>
    <mergeCell ref="N51:P51"/>
    <mergeCell ref="N52:P52"/>
    <mergeCell ref="N53:P53"/>
    <mergeCell ref="N54:P54"/>
    <mergeCell ref="N55:P55"/>
    <mergeCell ref="N56:P56"/>
    <mergeCell ref="N138:P138"/>
    <mergeCell ref="N103:P103"/>
    <mergeCell ref="N104:P104"/>
    <mergeCell ref="N105:P105"/>
    <mergeCell ref="N60:P60"/>
    <mergeCell ref="N61:P61"/>
  </mergeCells>
  <phoneticPr fontId="2" type="noConversion"/>
  <pageMargins left="0.27559055118110237" right="0.27559055118110237" top="0.9055118110236221" bottom="0.31496062992125984" header="0.19685039370078741" footer="0.31496062992125984"/>
  <pageSetup paperSize="9" orientation="landscape" r:id="rId1"/>
  <headerFooter alignWithMargins="0"/>
  <ignoredErrors>
    <ignoredError sqref="J64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25 ДЛФ</vt:lpstr>
      <vt:lpstr>'25 ДЛФ'!Область_печати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2020-04-05T10:56:00Z</cp:lastPrinted>
  <dcterms:created xsi:type="dcterms:W3CDTF">2006-09-28T05:33:49Z</dcterms:created>
  <dcterms:modified xsi:type="dcterms:W3CDTF">2022-01-05T12:35:20Z</dcterms:modified>
</cp:coreProperties>
</file>