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R\Desktop\"/>
    </mc:Choice>
  </mc:AlternateContent>
  <bookViews>
    <workbookView xWindow="0" yWindow="0" windowWidth="20400" windowHeight="7755"/>
  </bookViews>
  <sheets>
    <sheet name="Динаміка" sheetId="1" r:id="rId1"/>
  </sheets>
  <externalReferences>
    <externalReference r:id="rId2"/>
    <externalReference r:id="rId3"/>
    <externalReference r:id="rId4"/>
  </externalReferences>
  <definedNames>
    <definedName name="_xlnm.Print_Area" localSheetId="0">Динаміка!$A$1:$K$22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H15" i="1"/>
  <c r="G15" i="1"/>
  <c r="F15" i="1"/>
  <c r="C15" i="1"/>
  <c r="B15" i="1"/>
  <c r="K14" i="1"/>
  <c r="H14" i="1"/>
  <c r="G14" i="1"/>
  <c r="F14" i="1"/>
  <c r="C14" i="1"/>
  <c r="B14" i="1"/>
  <c r="K11" i="1"/>
  <c r="H11" i="1"/>
  <c r="G11" i="1"/>
  <c r="F11" i="1"/>
  <c r="C11" i="1"/>
  <c r="B11" i="1"/>
  <c r="K10" i="1"/>
  <c r="H10" i="1"/>
  <c r="G10" i="1"/>
  <c r="F10" i="1"/>
  <c r="C10" i="1"/>
  <c r="B10" i="1"/>
</calcChain>
</file>

<file path=xl/sharedStrings.xml><?xml version="1.0" encoding="utf-8"?>
<sst xmlns="http://schemas.openxmlformats.org/spreadsheetml/2006/main" count="17" uniqueCount="17">
  <si>
    <t>ДИНАМІКА</t>
  </si>
  <si>
    <t>чисельності основних видів диких тварин</t>
  </si>
  <si>
    <t>по Житомирський області</t>
  </si>
  <si>
    <t>(голів)</t>
  </si>
  <si>
    <t>Роки</t>
  </si>
  <si>
    <t>Лось</t>
  </si>
  <si>
    <t>Олень європейський</t>
  </si>
  <si>
    <t>Олень плямистий</t>
  </si>
  <si>
    <t>Лань</t>
  </si>
  <si>
    <t>Козуля</t>
  </si>
  <si>
    <t>Кабан</t>
  </si>
  <si>
    <t>Заєць-русак</t>
  </si>
  <si>
    <t>Бобер</t>
  </si>
  <si>
    <t>Куниця лісова</t>
  </si>
  <si>
    <t>Пернаті</t>
  </si>
  <si>
    <t>+/-</t>
  </si>
  <si>
    <t>% до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</si>
</sst>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textRotation="90" wrapText="1"/>
    </xf>
    <xf numFmtId="1" fontId="4" fillId="0" borderId="3" xfId="0" applyNumberFormat="1" applyFont="1" applyBorder="1" applyAlignment="1">
      <alignment horizontal="center" vertical="center" textRotation="90" wrapText="1"/>
    </xf>
    <xf numFmtId="1" fontId="4" fillId="0" borderId="4" xfId="0" applyNumberFormat="1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R/Documents/&#1052;&#1080;&#1089;&#1083;&#1080;&#1074;&#1089;&#1100;&#1082;&#1077;%20&#1075;&#1086;&#1089;&#1087;&#1086;&#1076;&#1072;&#1088;&#1089;&#1090;&#1074;&#1086;/&#1052;&#1080;&#1089;&#1083;&#1080;&#1074;&#1089;&#1100;&#1082;&#1077;%20&#1075;&#1086;&#1089;&#1087;&#1086;&#1076;&#1072;&#1088;&#1089;&#1090;&#1074;&#1086;/&#1047;&#1074;&#1110;&#1090;&#1085;&#1110;&#1089;&#1090;&#1100;/&#1060;&#1086;&#1088;&#1084;&#1072;%202-&#1090;&#1087;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3;&#1077;&#1075;&#1110;&#1111;/&#1088;&#1089;%2029.02.2016/&#1046;&#1080;&#1090;&#1086;&#1084;&#1080;&#1088;&#1089;&#1100;&#1082;&#1072;%202-&#1090;&#1087;%20&#1079;&#1072;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R/Documents/2-&#1090;&#1087;%202015/&#1046;&#1080;&#1090;&#1086;&#1084;&#1080;&#1088;&#1089;&#1100;&#1082;&#1072;%202-&#1090;&#1087;%20&#1079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ік"/>
      <sheetName val="2-тп1"/>
      <sheetName val="2-тп2"/>
      <sheetName val="угіддя"/>
      <sheetName val="Оптим.чис."/>
      <sheetName val="Порушення"/>
      <sheetName val="Розселення"/>
      <sheetName val="Вольєри"/>
      <sheetName val="Раймислзн."/>
      <sheetName val="співпраця"/>
      <sheetName val="Зл.Бракон."/>
      <sheetName val="Хижаки"/>
      <sheetName val="Коп.кор."/>
      <sheetName val="Пок.ДП"/>
      <sheetName val="ОП обл."/>
      <sheetName val="Чис.обл"/>
      <sheetName val="Пок кор.обл."/>
      <sheetName val="Чис кор об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X5">
            <v>2017</v>
          </cell>
        </row>
        <row r="6">
          <cell r="X6">
            <v>959</v>
          </cell>
        </row>
        <row r="9">
          <cell r="X9">
            <v>15661</v>
          </cell>
        </row>
        <row r="10">
          <cell r="X10">
            <v>7051</v>
          </cell>
        </row>
        <row r="12">
          <cell r="X12">
            <v>48091</v>
          </cell>
        </row>
        <row r="26">
          <cell r="X26">
            <v>272951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гляд1 "/>
      <sheetName val="нагляд 2"/>
      <sheetName val="Облік"/>
      <sheetName val="2-тп1"/>
      <sheetName val="2-тп2"/>
      <sheetName val="угіддя"/>
      <sheetName val="Оптим.чис."/>
      <sheetName val="Порушення"/>
      <sheetName val="Розселення"/>
      <sheetName val="Вольєри"/>
      <sheetName val="Раймислзн."/>
      <sheetName val="співпраця"/>
      <sheetName val="Зл.Бракон."/>
      <sheetName val="Хижаки"/>
      <sheetName val="Пок.ДП"/>
      <sheetName val="ОП обл."/>
      <sheetName val="Чис.обл"/>
      <sheetName val="Пок кор.обл."/>
      <sheetName val="Чис кор обл."/>
      <sheetName val="коп кор"/>
      <sheetName val="Інформація про користувачів"/>
    </sheetNames>
    <sheetDataSet>
      <sheetData sheetId="0"/>
      <sheetData sheetId="1"/>
      <sheetData sheetId="2">
        <row r="91">
          <cell r="D91">
            <v>2116</v>
          </cell>
          <cell r="E91">
            <v>1022</v>
          </cell>
          <cell r="H91">
            <v>16183</v>
          </cell>
          <cell r="I91">
            <v>7108</v>
          </cell>
          <cell r="M91">
            <v>42979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гляд1 "/>
      <sheetName val="нагляд 2"/>
      <sheetName val="Облік"/>
      <sheetName val="2-тп1"/>
      <sheetName val="2-тп2"/>
      <sheetName val="угіддя"/>
      <sheetName val="Оптим.чис."/>
      <sheetName val="Порушення"/>
      <sheetName val="Розселення"/>
      <sheetName val="Вольєри"/>
      <sheetName val="Раймислзн."/>
      <sheetName val="співпраця"/>
      <sheetName val="Зл.Бракон."/>
      <sheetName val="Хижаки"/>
      <sheetName val="Пок.ДП"/>
      <sheetName val="ОП обл."/>
      <sheetName val="Чис.обл"/>
      <sheetName val="Пок кор.обл."/>
      <sheetName val="Чис кор обл."/>
      <sheetName val="коп кор 2014"/>
      <sheetName val="коп кор"/>
      <sheetName val="Інформація про користувачів"/>
      <sheetName val="Лист2"/>
    </sheetNames>
    <sheetDataSet>
      <sheetData sheetId="0"/>
      <sheetData sheetId="1"/>
      <sheetData sheetId="2">
        <row r="94">
          <cell r="D94">
            <v>2026</v>
          </cell>
          <cell r="E94">
            <v>1058</v>
          </cell>
          <cell r="H94">
            <v>15662</v>
          </cell>
          <cell r="I94">
            <v>3269</v>
          </cell>
          <cell r="M94">
            <v>42351</v>
          </cell>
        </row>
      </sheetData>
      <sheetData sheetId="3">
        <row r="96">
          <cell r="BC96">
            <v>284745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tabSelected="1" zoomScale="90" zoomScaleNormal="90" workbookViewId="0">
      <selection activeCell="M3" sqref="M3"/>
    </sheetView>
  </sheetViews>
  <sheetFormatPr defaultRowHeight="20.25" x14ac:dyDescent="0.3"/>
  <cols>
    <col min="1" max="1" width="16.85546875" customWidth="1"/>
    <col min="2" max="2" width="10" bestFit="1" customWidth="1"/>
    <col min="3" max="5" width="10.7109375" customWidth="1"/>
    <col min="6" max="7" width="10" bestFit="1" customWidth="1"/>
    <col min="8" max="8" width="10.28515625" style="40" bestFit="1" customWidth="1"/>
    <col min="9" max="10" width="10.28515625" style="40" customWidth="1"/>
    <col min="11" max="11" width="11.5703125" style="39" bestFit="1" customWidth="1"/>
  </cols>
  <sheetData>
    <row r="1" spans="1:11" ht="2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7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8.5" thickBot="1" x14ac:dyDescent="0.25">
      <c r="A4" s="2"/>
      <c r="B4" s="2"/>
      <c r="C4" s="2"/>
      <c r="D4" s="2"/>
      <c r="E4" s="2"/>
      <c r="F4" s="2"/>
      <c r="G4" s="3"/>
      <c r="H4" s="3"/>
      <c r="I4" s="4"/>
      <c r="J4" s="5" t="s">
        <v>3</v>
      </c>
      <c r="K4" s="5"/>
    </row>
    <row r="5" spans="1:11" ht="116.25" thickBot="1" x14ac:dyDescent="0.25">
      <c r="A5" s="6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  <c r="I5" s="9" t="s">
        <v>12</v>
      </c>
      <c r="J5" s="9" t="s">
        <v>13</v>
      </c>
      <c r="K5" s="10" t="s">
        <v>14</v>
      </c>
    </row>
    <row r="6" spans="1:11" ht="23.25" x14ac:dyDescent="0.2">
      <c r="A6" s="11">
        <v>2007</v>
      </c>
      <c r="B6" s="12">
        <v>1591</v>
      </c>
      <c r="C6" s="13">
        <v>826</v>
      </c>
      <c r="D6" s="13"/>
      <c r="E6" s="13"/>
      <c r="F6" s="13">
        <v>13012</v>
      </c>
      <c r="G6" s="13">
        <v>6216</v>
      </c>
      <c r="H6" s="13">
        <v>59807</v>
      </c>
      <c r="I6" s="14"/>
      <c r="J6" s="14"/>
      <c r="K6" s="15">
        <v>328190</v>
      </c>
    </row>
    <row r="7" spans="1:11" ht="23.25" x14ac:dyDescent="0.2">
      <c r="A7" s="11">
        <v>2008</v>
      </c>
      <c r="B7" s="12">
        <v>1872</v>
      </c>
      <c r="C7" s="13">
        <v>895</v>
      </c>
      <c r="D7" s="13"/>
      <c r="E7" s="13"/>
      <c r="F7" s="13">
        <v>13776</v>
      </c>
      <c r="G7" s="13">
        <v>6379</v>
      </c>
      <c r="H7" s="13">
        <v>36417</v>
      </c>
      <c r="I7" s="14"/>
      <c r="J7" s="14"/>
      <c r="K7" s="15">
        <v>69712</v>
      </c>
    </row>
    <row r="8" spans="1:11" ht="23.25" x14ac:dyDescent="0.2">
      <c r="A8" s="11">
        <v>2009</v>
      </c>
      <c r="B8" s="12">
        <v>1993</v>
      </c>
      <c r="C8" s="13">
        <v>1011</v>
      </c>
      <c r="D8" s="13"/>
      <c r="E8" s="13"/>
      <c r="F8" s="13">
        <v>15886</v>
      </c>
      <c r="G8" s="13">
        <v>7087</v>
      </c>
      <c r="H8" s="13">
        <v>50006</v>
      </c>
      <c r="I8" s="14"/>
      <c r="J8" s="14"/>
      <c r="K8" s="15">
        <v>280182</v>
      </c>
    </row>
    <row r="9" spans="1:11" ht="23.25" x14ac:dyDescent="0.2">
      <c r="A9" s="11">
        <v>2010</v>
      </c>
      <c r="B9" s="12">
        <v>1915</v>
      </c>
      <c r="C9" s="13">
        <v>962</v>
      </c>
      <c r="D9" s="13"/>
      <c r="E9" s="13"/>
      <c r="F9" s="13">
        <v>15201</v>
      </c>
      <c r="G9" s="13">
        <v>6963</v>
      </c>
      <c r="H9" s="13">
        <v>49834</v>
      </c>
      <c r="I9" s="14"/>
      <c r="J9" s="14"/>
      <c r="K9" s="15">
        <v>277645</v>
      </c>
    </row>
    <row r="10" spans="1:11" ht="23.25" x14ac:dyDescent="0.2">
      <c r="A10" s="11">
        <v>2011</v>
      </c>
      <c r="B10" s="16">
        <f>[1]Чис.обл!$X$5</f>
        <v>2017</v>
      </c>
      <c r="C10" s="17">
        <f>[1]Чис.обл!$X$6</f>
        <v>959</v>
      </c>
      <c r="D10" s="17"/>
      <c r="E10" s="17"/>
      <c r="F10" s="17">
        <f>[1]Чис.обл!$X$9</f>
        <v>15661</v>
      </c>
      <c r="G10" s="17">
        <f>[1]Чис.обл!$X$10</f>
        <v>7051</v>
      </c>
      <c r="H10" s="18">
        <f>[1]Чис.обл!$X$12</f>
        <v>48091</v>
      </c>
      <c r="I10" s="18"/>
      <c r="J10" s="18"/>
      <c r="K10" s="15">
        <f>[1]Чис.обл!$X$26</f>
        <v>272951</v>
      </c>
    </row>
    <row r="11" spans="1:11" ht="23.25" x14ac:dyDescent="0.2">
      <c r="A11" s="19">
        <v>2012</v>
      </c>
      <c r="B11" s="16">
        <f>[1]Чис.обл!$X$5</f>
        <v>2017</v>
      </c>
      <c r="C11" s="17">
        <f>[1]Чис.обл!$X$6</f>
        <v>959</v>
      </c>
      <c r="D11" s="17"/>
      <c r="E11" s="17"/>
      <c r="F11" s="17">
        <f>[1]Чис.обл!$X$9</f>
        <v>15661</v>
      </c>
      <c r="G11" s="17">
        <f>[1]Чис.обл!$X$10</f>
        <v>7051</v>
      </c>
      <c r="H11" s="18">
        <f>[1]Чис.обл!$X$12</f>
        <v>48091</v>
      </c>
      <c r="I11" s="18"/>
      <c r="J11" s="18"/>
      <c r="K11" s="15">
        <f>[1]Чис.обл!$X$26</f>
        <v>272951</v>
      </c>
    </row>
    <row r="12" spans="1:11" ht="23.25" x14ac:dyDescent="0.2">
      <c r="A12" s="11">
        <v>2013</v>
      </c>
      <c r="B12" s="12">
        <v>2092</v>
      </c>
      <c r="C12" s="13">
        <v>965</v>
      </c>
      <c r="D12" s="13"/>
      <c r="E12" s="13"/>
      <c r="F12" s="13">
        <v>16139</v>
      </c>
      <c r="G12" s="13">
        <v>7163</v>
      </c>
      <c r="H12" s="14">
        <v>46145</v>
      </c>
      <c r="I12" s="14"/>
      <c r="J12" s="14"/>
      <c r="K12" s="15">
        <v>285542</v>
      </c>
    </row>
    <row r="13" spans="1:11" ht="23.25" x14ac:dyDescent="0.2">
      <c r="A13" s="19">
        <v>2014</v>
      </c>
      <c r="B13" s="16">
        <v>2164</v>
      </c>
      <c r="C13" s="17">
        <v>958</v>
      </c>
      <c r="D13" s="17"/>
      <c r="E13" s="17"/>
      <c r="F13" s="17">
        <v>16345</v>
      </c>
      <c r="G13" s="17">
        <v>7240</v>
      </c>
      <c r="H13" s="18">
        <v>45521</v>
      </c>
      <c r="I13" s="18"/>
      <c r="J13" s="18"/>
      <c r="K13" s="20">
        <v>295229</v>
      </c>
    </row>
    <row r="14" spans="1:11" ht="23.25" x14ac:dyDescent="0.2">
      <c r="A14" s="19">
        <v>2015</v>
      </c>
      <c r="B14" s="16">
        <f>[2]Облік!$D$91</f>
        <v>2116</v>
      </c>
      <c r="C14" s="17">
        <f>[2]Облік!$E$91</f>
        <v>1022</v>
      </c>
      <c r="D14" s="17"/>
      <c r="E14" s="17"/>
      <c r="F14" s="17">
        <f>[2]Облік!$H$91</f>
        <v>16183</v>
      </c>
      <c r="G14" s="17">
        <f>[2]Облік!$I$91</f>
        <v>7108</v>
      </c>
      <c r="H14" s="18">
        <f>[2]Облік!$M$91</f>
        <v>42979</v>
      </c>
      <c r="I14" s="18"/>
      <c r="J14" s="17"/>
      <c r="K14" s="21">
        <f>'[3]2-тп1'!$BC$96</f>
        <v>284745</v>
      </c>
    </row>
    <row r="15" spans="1:11" ht="23.25" x14ac:dyDescent="0.2">
      <c r="A15" s="11">
        <v>2016</v>
      </c>
      <c r="B15" s="12">
        <f>[3]Облік!$D$94</f>
        <v>2026</v>
      </c>
      <c r="C15" s="13">
        <f>[3]Облік!$E$94</f>
        <v>1058</v>
      </c>
      <c r="D15" s="13"/>
      <c r="E15" s="13"/>
      <c r="F15" s="13">
        <f>[3]Облік!$H$94</f>
        <v>15662</v>
      </c>
      <c r="G15" s="13">
        <f>[3]Облік!$I$94</f>
        <v>3269</v>
      </c>
      <c r="H15" s="13">
        <f>[3]Облік!$M$94</f>
        <v>42351</v>
      </c>
      <c r="I15" s="14"/>
      <c r="J15" s="13"/>
      <c r="K15" s="21">
        <v>292930</v>
      </c>
    </row>
    <row r="16" spans="1:11" ht="23.25" x14ac:dyDescent="0.2">
      <c r="A16" s="11">
        <v>2017</v>
      </c>
      <c r="B16" s="22">
        <v>1951</v>
      </c>
      <c r="C16" s="13">
        <v>1138</v>
      </c>
      <c r="D16" s="13"/>
      <c r="E16" s="13"/>
      <c r="F16" s="13">
        <v>15248</v>
      </c>
      <c r="G16" s="13">
        <v>3671</v>
      </c>
      <c r="H16" s="13">
        <v>44112</v>
      </c>
      <c r="I16" s="22"/>
      <c r="J16" s="13"/>
      <c r="K16" s="21">
        <v>294753</v>
      </c>
    </row>
    <row r="17" spans="1:11" ht="23.25" x14ac:dyDescent="0.2">
      <c r="A17" s="23">
        <v>2018</v>
      </c>
      <c r="B17" s="24">
        <v>1813</v>
      </c>
      <c r="C17" s="25">
        <v>1129</v>
      </c>
      <c r="D17" s="25"/>
      <c r="E17" s="25"/>
      <c r="F17" s="25">
        <v>15808</v>
      </c>
      <c r="G17" s="25">
        <v>3040</v>
      </c>
      <c r="H17" s="25">
        <v>43655</v>
      </c>
      <c r="I17" s="24"/>
      <c r="J17" s="25"/>
      <c r="K17" s="26">
        <v>299430</v>
      </c>
    </row>
    <row r="18" spans="1:11" ht="23.25" x14ac:dyDescent="0.2">
      <c r="A18" s="11">
        <v>2019</v>
      </c>
      <c r="B18" s="22">
        <v>1821</v>
      </c>
      <c r="C18" s="13">
        <v>1254</v>
      </c>
      <c r="D18" s="13"/>
      <c r="E18" s="13"/>
      <c r="F18" s="13">
        <v>16135</v>
      </c>
      <c r="G18" s="13">
        <v>2938</v>
      </c>
      <c r="H18" s="13">
        <v>44231</v>
      </c>
      <c r="I18" s="22"/>
      <c r="J18" s="13"/>
      <c r="K18" s="21">
        <v>347029</v>
      </c>
    </row>
    <row r="19" spans="1:11" ht="23.25" x14ac:dyDescent="0.2">
      <c r="A19" s="11">
        <v>2020</v>
      </c>
      <c r="B19" s="22">
        <v>1871</v>
      </c>
      <c r="C19" s="13">
        <v>1345</v>
      </c>
      <c r="D19" s="12">
        <v>270</v>
      </c>
      <c r="E19" s="12">
        <v>3</v>
      </c>
      <c r="F19" s="12">
        <v>17038</v>
      </c>
      <c r="G19" s="12">
        <v>2958</v>
      </c>
      <c r="H19" s="12">
        <v>44561</v>
      </c>
      <c r="I19" s="22">
        <v>7569</v>
      </c>
      <c r="J19" s="13">
        <v>3588</v>
      </c>
      <c r="K19" s="21">
        <v>342339</v>
      </c>
    </row>
    <row r="20" spans="1:11" ht="24" thickBot="1" x14ac:dyDescent="0.25">
      <c r="A20" s="27">
        <v>2021</v>
      </c>
      <c r="B20" s="28">
        <v>1977</v>
      </c>
      <c r="C20" s="29">
        <v>1708</v>
      </c>
      <c r="D20" s="30">
        <v>288</v>
      </c>
      <c r="E20" s="30">
        <v>128</v>
      </c>
      <c r="F20" s="30">
        <v>17657</v>
      </c>
      <c r="G20" s="30">
        <v>3184</v>
      </c>
      <c r="H20" s="30">
        <v>44599</v>
      </c>
      <c r="I20" s="28">
        <v>7572</v>
      </c>
      <c r="J20" s="31">
        <v>3641</v>
      </c>
      <c r="K20" s="32"/>
    </row>
    <row r="21" spans="1:11" ht="24" thickBot="1" x14ac:dyDescent="0.4">
      <c r="A21" s="33" t="s">
        <v>15</v>
      </c>
      <c r="B21" s="34">
        <f>B20-B19</f>
        <v>106</v>
      </c>
      <c r="C21" s="34">
        <f t="shared" ref="C21:J21" si="0">C20-C19</f>
        <v>363</v>
      </c>
      <c r="D21" s="34">
        <f t="shared" si="0"/>
        <v>18</v>
      </c>
      <c r="E21" s="34">
        <f t="shared" si="0"/>
        <v>125</v>
      </c>
      <c r="F21" s="34">
        <f t="shared" si="0"/>
        <v>619</v>
      </c>
      <c r="G21" s="34">
        <f t="shared" si="0"/>
        <v>226</v>
      </c>
      <c r="H21" s="34">
        <f t="shared" si="0"/>
        <v>38</v>
      </c>
      <c r="I21" s="34">
        <f t="shared" si="0"/>
        <v>3</v>
      </c>
      <c r="J21" s="34">
        <f t="shared" si="0"/>
        <v>53</v>
      </c>
      <c r="K21" s="35"/>
    </row>
    <row r="22" spans="1:11" ht="47.25" thickBot="1" x14ac:dyDescent="0.25">
      <c r="A22" s="6" t="s">
        <v>16</v>
      </c>
      <c r="B22" s="36">
        <f>B20/B19*100</f>
        <v>105.6654195617317</v>
      </c>
      <c r="C22" s="37">
        <f t="shared" ref="C22:J22" si="1">C20/C19*100</f>
        <v>126.98884758364312</v>
      </c>
      <c r="D22" s="37">
        <f t="shared" si="1"/>
        <v>106.66666666666667</v>
      </c>
      <c r="E22" s="37">
        <f t="shared" si="1"/>
        <v>4266.6666666666661</v>
      </c>
      <c r="F22" s="37">
        <f t="shared" si="1"/>
        <v>103.63305552294871</v>
      </c>
      <c r="G22" s="37">
        <f t="shared" si="1"/>
        <v>107.64029749830968</v>
      </c>
      <c r="H22" s="37">
        <f t="shared" si="1"/>
        <v>100.08527636273871</v>
      </c>
      <c r="I22" s="37">
        <f t="shared" si="1"/>
        <v>100.03963535473643</v>
      </c>
      <c r="J22" s="37">
        <f t="shared" si="1"/>
        <v>101.47714604236344</v>
      </c>
      <c r="K22" s="38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</row>
  </sheetData>
  <mergeCells count="5">
    <mergeCell ref="A1:K1"/>
    <mergeCell ref="A2:K2"/>
    <mergeCell ref="A3:K3"/>
    <mergeCell ref="G4:H4"/>
    <mergeCell ref="J4:K4"/>
  </mergeCells>
  <pageMargins left="0.82677165354330717" right="0.23622047244094491" top="0.74803149606299213" bottom="0.74803149606299213" header="0.31496062992125984" footer="0.31496062992125984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Динаміка</vt:lpstr>
      <vt:lpstr>Динаміка!Область_печати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</dc:creator>
  <cp:lastModifiedBy>UPR</cp:lastModifiedBy>
  <dcterms:created xsi:type="dcterms:W3CDTF">2021-04-06T11:34:45Z</dcterms:created>
  <dcterms:modified xsi:type="dcterms:W3CDTF">2021-04-06T11:35:56Z</dcterms:modified>
</cp:coreProperties>
</file>